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buretustetey-my.sharepoint.com/personal/stephane_teyssier_b-e-s-t_fr/Documents/Documents/AMO/2025/31122025 FRANCE TELEVISIONS MULTISERVICES/BEST/Base DCE révisé/"/>
    </mc:Choice>
  </mc:AlternateContent>
  <xr:revisionPtr revIDLastSave="1" documentId="8_{81AEBBED-66A6-495B-B8DD-16D75AD139CD}" xr6:coauthVersionLast="47" xr6:coauthVersionMax="47" xr10:uidLastSave="{DAE45CA6-8850-4A49-9474-F149E1521E52}"/>
  <bookViews>
    <workbookView xWindow="-120" yWindow="-120" windowWidth="51840" windowHeight="21120" activeTab="5" xr2:uid="{82E5A38D-BCEF-4C79-A6B9-ECB7BEF99CD9}"/>
  </bookViews>
  <sheets>
    <sheet name="Page de Garde" sheetId="1" r:id="rId1"/>
    <sheet name="Entretien courant" sheetId="12" r:id="rId2"/>
    <sheet name="Vitrerie" sheetId="13" r:id="rId3"/>
    <sheet name="Nuisibles" sheetId="14" r:id="rId4"/>
    <sheet name="Fontaines à eau" sheetId="15" r:id="rId5"/>
    <sheet name="Plantes intérieures" sheetId="17" r:id="rId6"/>
    <sheet name="Espaces verts extérieurs" sheetId="18" r:id="rId7"/>
    <sheet name="Récapitulatif" sheetId="19" r:id="rId8"/>
  </sheets>
  <definedNames>
    <definedName name="_xlnm.Print_Titles" localSheetId="1">'Entretien courant'!$1:$14</definedName>
    <definedName name="_xlnm.Print_Titles" localSheetId="6">'Espaces verts extérieurs'!$1:$14</definedName>
    <definedName name="_xlnm.Print_Titles" localSheetId="4">'Fontaines à eau'!$1:$14</definedName>
    <definedName name="_xlnm.Print_Titles" localSheetId="3">Nuisibles!$1:$14</definedName>
    <definedName name="_xlnm.Print_Titles" localSheetId="5">'Plantes intérieures'!$1:$14</definedName>
    <definedName name="_xlnm.Print_Titles" localSheetId="7">Récapitulatif!$1:$14</definedName>
    <definedName name="_xlnm.Print_Titles" localSheetId="2">Vitrerie!$1:$14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17" l="1"/>
  <c r="J25" i="17"/>
  <c r="J24" i="17"/>
  <c r="J23" i="17"/>
  <c r="J22" i="17"/>
  <c r="J42" i="14"/>
  <c r="J38" i="14" l="1"/>
  <c r="O63" i="12"/>
  <c r="O62" i="12"/>
  <c r="R63" i="12"/>
  <c r="Q63" i="12"/>
  <c r="P63" i="12"/>
  <c r="R62" i="12"/>
  <c r="Q62" i="12"/>
  <c r="P62" i="12"/>
  <c r="O44" i="12"/>
  <c r="R46" i="12"/>
  <c r="Q46" i="12"/>
  <c r="P46" i="12"/>
  <c r="O46" i="12"/>
  <c r="R45" i="12"/>
  <c r="Q45" i="12"/>
  <c r="P45" i="12"/>
  <c r="O45" i="12"/>
  <c r="R44" i="12"/>
  <c r="Q44" i="12"/>
  <c r="P44" i="12"/>
  <c r="S62" i="12" l="1"/>
  <c r="S63" i="12"/>
  <c r="S46" i="12"/>
  <c r="S44" i="12"/>
  <c r="S45" i="12"/>
  <c r="E16" i="19"/>
  <c r="C8" i="19"/>
  <c r="G19" i="18" l="1"/>
  <c r="H19" i="18" s="1"/>
  <c r="G20" i="18"/>
  <c r="H20" i="18" s="1"/>
  <c r="H47" i="18"/>
  <c r="H45" i="18"/>
  <c r="H44" i="18"/>
  <c r="H43" i="18"/>
  <c r="H42" i="18"/>
  <c r="H40" i="18"/>
  <c r="H39" i="18"/>
  <c r="H38" i="18"/>
  <c r="H36" i="18"/>
  <c r="H35" i="18"/>
  <c r="H34" i="18"/>
  <c r="H33" i="18"/>
  <c r="H32" i="18"/>
  <c r="H31" i="18"/>
  <c r="H29" i="18"/>
  <c r="H28" i="18"/>
  <c r="H27" i="18"/>
  <c r="H26" i="18"/>
  <c r="H25" i="18"/>
  <c r="H24" i="18"/>
  <c r="H23" i="18"/>
  <c r="H22" i="18"/>
  <c r="H16" i="18" l="1"/>
  <c r="H18" i="18"/>
  <c r="H17" i="18"/>
  <c r="J47" i="17"/>
  <c r="J46" i="17"/>
  <c r="J44" i="17"/>
  <c r="J42" i="17"/>
  <c r="J40" i="17"/>
  <c r="J39" i="17"/>
  <c r="J38" i="17"/>
  <c r="J36" i="17"/>
  <c r="J35" i="17"/>
  <c r="J34" i="17"/>
  <c r="J33" i="17"/>
  <c r="J32" i="17"/>
  <c r="J31" i="17"/>
  <c r="J30" i="17"/>
  <c r="J29" i="17"/>
  <c r="J28" i="17"/>
  <c r="J27" i="17"/>
  <c r="J21" i="17"/>
  <c r="J20" i="17"/>
  <c r="J19" i="17"/>
  <c r="J18" i="17"/>
  <c r="J17" i="17"/>
  <c r="J16" i="17"/>
  <c r="H22" i="15"/>
  <c r="H21" i="15"/>
  <c r="H20" i="15"/>
  <c r="H18" i="15"/>
  <c r="H17" i="15"/>
  <c r="H16" i="15"/>
  <c r="N41" i="14"/>
  <c r="N37" i="14"/>
  <c r="N42" i="14"/>
  <c r="R42" i="14" s="1"/>
  <c r="N28" i="14"/>
  <c r="J30" i="14"/>
  <c r="N30" i="14" s="1"/>
  <c r="J26" i="14"/>
  <c r="N26" i="14" s="1"/>
  <c r="R26" i="14" s="1"/>
  <c r="N16" i="14"/>
  <c r="N17" i="14"/>
  <c r="Q42" i="14"/>
  <c r="P42" i="14"/>
  <c r="O42" i="14"/>
  <c r="Q41" i="14"/>
  <c r="P41" i="14"/>
  <c r="O41" i="14"/>
  <c r="Q40" i="14"/>
  <c r="P40" i="14"/>
  <c r="O40" i="14"/>
  <c r="Q38" i="14"/>
  <c r="P38" i="14"/>
  <c r="O38" i="14"/>
  <c r="Q37" i="14"/>
  <c r="P37" i="14"/>
  <c r="O37" i="14"/>
  <c r="Q36" i="14"/>
  <c r="P36" i="14"/>
  <c r="O36" i="14"/>
  <c r="Q34" i="14"/>
  <c r="P34" i="14"/>
  <c r="O34" i="14"/>
  <c r="N34" i="14"/>
  <c r="R34" i="14" s="1"/>
  <c r="Q33" i="14"/>
  <c r="P33" i="14"/>
  <c r="O33" i="14"/>
  <c r="N33" i="14"/>
  <c r="Q32" i="14"/>
  <c r="P32" i="14"/>
  <c r="O32" i="14"/>
  <c r="N32" i="14"/>
  <c r="Q30" i="14"/>
  <c r="P30" i="14"/>
  <c r="O30" i="14"/>
  <c r="Q29" i="14"/>
  <c r="P29" i="14"/>
  <c r="O29" i="14"/>
  <c r="N29" i="14"/>
  <c r="Q28" i="14"/>
  <c r="P28" i="14"/>
  <c r="O28" i="14"/>
  <c r="Q26" i="14"/>
  <c r="P26" i="14"/>
  <c r="O26" i="14"/>
  <c r="Q25" i="14"/>
  <c r="P25" i="14"/>
  <c r="O25" i="14"/>
  <c r="N25" i="14"/>
  <c r="Q24" i="14"/>
  <c r="P24" i="14"/>
  <c r="O24" i="14"/>
  <c r="Q22" i="14"/>
  <c r="P22" i="14"/>
  <c r="O22" i="14"/>
  <c r="N22" i="14"/>
  <c r="Q21" i="14"/>
  <c r="P21" i="14"/>
  <c r="O21" i="14"/>
  <c r="N21" i="14"/>
  <c r="Q20" i="14"/>
  <c r="P20" i="14"/>
  <c r="O20" i="14"/>
  <c r="N20" i="14"/>
  <c r="R20" i="14" s="1"/>
  <c r="Q18" i="14"/>
  <c r="P18" i="14"/>
  <c r="O18" i="14"/>
  <c r="Q17" i="14"/>
  <c r="P17" i="14"/>
  <c r="O17" i="14"/>
  <c r="Q16" i="14"/>
  <c r="P16" i="14"/>
  <c r="O16" i="14"/>
  <c r="N44" i="13"/>
  <c r="Q51" i="13"/>
  <c r="P51" i="13"/>
  <c r="O51" i="13"/>
  <c r="N51" i="13"/>
  <c r="R51" i="13" s="1"/>
  <c r="Q50" i="13"/>
  <c r="P50" i="13"/>
  <c r="O50" i="13"/>
  <c r="N50" i="13"/>
  <c r="R50" i="13" s="1"/>
  <c r="R49" i="13"/>
  <c r="Q49" i="13"/>
  <c r="P49" i="13"/>
  <c r="O49" i="13"/>
  <c r="N49" i="13"/>
  <c r="Q48" i="13"/>
  <c r="P48" i="13"/>
  <c r="O48" i="13"/>
  <c r="N48" i="13"/>
  <c r="R48" i="13" s="1"/>
  <c r="Q47" i="13"/>
  <c r="P47" i="13"/>
  <c r="R47" i="13" s="1"/>
  <c r="O47" i="13"/>
  <c r="N47" i="13"/>
  <c r="Q46" i="13"/>
  <c r="P46" i="13"/>
  <c r="O46" i="13"/>
  <c r="N46" i="13"/>
  <c r="R46" i="13" s="1"/>
  <c r="R45" i="13"/>
  <c r="Q45" i="13"/>
  <c r="P45" i="13"/>
  <c r="O45" i="13"/>
  <c r="N45" i="13"/>
  <c r="Q44" i="13"/>
  <c r="P44" i="13"/>
  <c r="O44" i="13"/>
  <c r="N37" i="13"/>
  <c r="O37" i="13"/>
  <c r="P37" i="13"/>
  <c r="Q37" i="13"/>
  <c r="N38" i="13"/>
  <c r="O38" i="13"/>
  <c r="P38" i="13"/>
  <c r="Q38" i="13"/>
  <c r="N39" i="13"/>
  <c r="O39" i="13"/>
  <c r="P39" i="13"/>
  <c r="Q39" i="13"/>
  <c r="N40" i="13"/>
  <c r="R40" i="13" s="1"/>
  <c r="O40" i="13"/>
  <c r="P40" i="13"/>
  <c r="Q40" i="13"/>
  <c r="N41" i="13"/>
  <c r="R41" i="13" s="1"/>
  <c r="O41" i="13"/>
  <c r="P41" i="13"/>
  <c r="Q41" i="13"/>
  <c r="Q35" i="13"/>
  <c r="P35" i="13"/>
  <c r="O35" i="13"/>
  <c r="N35" i="13"/>
  <c r="Q34" i="13"/>
  <c r="P34" i="13"/>
  <c r="O34" i="13"/>
  <c r="N34" i="13"/>
  <c r="Q33" i="13"/>
  <c r="P33" i="13"/>
  <c r="O33" i="13"/>
  <c r="N33" i="13"/>
  <c r="Q32" i="13"/>
  <c r="P32" i="13"/>
  <c r="O32" i="13"/>
  <c r="N32" i="13"/>
  <c r="Q31" i="13"/>
  <c r="P31" i="13"/>
  <c r="O31" i="13"/>
  <c r="N31" i="13"/>
  <c r="Q29" i="13"/>
  <c r="P29" i="13"/>
  <c r="O29" i="13"/>
  <c r="N29" i="13"/>
  <c r="Q28" i="13"/>
  <c r="P28" i="13"/>
  <c r="O28" i="13"/>
  <c r="N28" i="13"/>
  <c r="Q27" i="13"/>
  <c r="P27" i="13"/>
  <c r="O27" i="13"/>
  <c r="N27" i="13"/>
  <c r="Q26" i="13"/>
  <c r="P26" i="13"/>
  <c r="O26" i="13"/>
  <c r="N26" i="13"/>
  <c r="Q25" i="13"/>
  <c r="P25" i="13"/>
  <c r="O25" i="13"/>
  <c r="N25" i="13"/>
  <c r="Q23" i="13"/>
  <c r="P23" i="13"/>
  <c r="O23" i="13"/>
  <c r="N23" i="13"/>
  <c r="Q22" i="13"/>
  <c r="P22" i="13"/>
  <c r="O22" i="13"/>
  <c r="N22" i="13"/>
  <c r="Q21" i="13"/>
  <c r="P21" i="13"/>
  <c r="O21" i="13"/>
  <c r="N21" i="13"/>
  <c r="Q20" i="13"/>
  <c r="P20" i="13"/>
  <c r="O20" i="13"/>
  <c r="N20" i="13"/>
  <c r="Q19" i="13"/>
  <c r="P19" i="13"/>
  <c r="O19" i="13"/>
  <c r="N19" i="13"/>
  <c r="Q17" i="13"/>
  <c r="P17" i="13"/>
  <c r="O17" i="13"/>
  <c r="N17" i="13"/>
  <c r="N16" i="13"/>
  <c r="Q16" i="13"/>
  <c r="P16" i="13"/>
  <c r="O16" i="13"/>
  <c r="R65" i="12"/>
  <c r="Q65" i="12"/>
  <c r="P65" i="12"/>
  <c r="O65" i="12"/>
  <c r="O54" i="12"/>
  <c r="R54" i="12"/>
  <c r="Q54" i="12"/>
  <c r="P54" i="12"/>
  <c r="O47" i="12"/>
  <c r="P47" i="12"/>
  <c r="Q47" i="12"/>
  <c r="R47" i="12"/>
  <c r="O48" i="12"/>
  <c r="P48" i="12"/>
  <c r="Q48" i="12"/>
  <c r="R48" i="12"/>
  <c r="O49" i="12"/>
  <c r="P49" i="12"/>
  <c r="Q49" i="12"/>
  <c r="R49" i="12"/>
  <c r="N38" i="14" l="1"/>
  <c r="R38" i="14" s="1"/>
  <c r="N40" i="14"/>
  <c r="R40" i="14" s="1"/>
  <c r="N36" i="14"/>
  <c r="R36" i="14" s="1"/>
  <c r="N24" i="14"/>
  <c r="R24" i="14" s="1"/>
  <c r="H48" i="18"/>
  <c r="E20" i="19" s="1"/>
  <c r="J48" i="17"/>
  <c r="E19" i="19" s="1"/>
  <c r="H23" i="15"/>
  <c r="E18" i="19" s="1"/>
  <c r="R21" i="14"/>
  <c r="J18" i="14"/>
  <c r="N18" i="14" s="1"/>
  <c r="R18" i="14" s="1"/>
  <c r="R33" i="14"/>
  <c r="R17" i="14"/>
  <c r="R37" i="14"/>
  <c r="R41" i="14"/>
  <c r="R32" i="14"/>
  <c r="R25" i="14"/>
  <c r="R28" i="14"/>
  <c r="R29" i="14"/>
  <c r="R30" i="14"/>
  <c r="R22" i="14"/>
  <c r="P43" i="14"/>
  <c r="Q43" i="14"/>
  <c r="O43" i="14"/>
  <c r="R16" i="14"/>
  <c r="R44" i="13"/>
  <c r="N52" i="13"/>
  <c r="O52" i="13"/>
  <c r="Q52" i="13"/>
  <c r="P52" i="13"/>
  <c r="R39" i="13"/>
  <c r="R38" i="13"/>
  <c r="R37" i="13"/>
  <c r="R20" i="13"/>
  <c r="R27" i="13"/>
  <c r="R31" i="13"/>
  <c r="R34" i="13"/>
  <c r="R35" i="13"/>
  <c r="R17" i="13"/>
  <c r="R19" i="13"/>
  <c r="R29" i="13"/>
  <c r="R33" i="13"/>
  <c r="R25" i="13"/>
  <c r="R32" i="13"/>
  <c r="R22" i="13"/>
  <c r="R26" i="13"/>
  <c r="R23" i="13"/>
  <c r="R16" i="13"/>
  <c r="R21" i="13"/>
  <c r="R28" i="13"/>
  <c r="S65" i="12"/>
  <c r="S54" i="12"/>
  <c r="S47" i="12"/>
  <c r="S49" i="12"/>
  <c r="S48" i="12"/>
  <c r="N43" i="14" l="1"/>
  <c r="R43" i="14"/>
  <c r="E17" i="19" s="1"/>
  <c r="R52" i="13"/>
  <c r="O23" i="12" l="1"/>
  <c r="R23" i="12"/>
  <c r="Q23" i="12"/>
  <c r="P23" i="12"/>
  <c r="S23" i="12" l="1"/>
  <c r="R74" i="12" l="1"/>
  <c r="Q74" i="12"/>
  <c r="P74" i="12"/>
  <c r="O74" i="12"/>
  <c r="R73" i="12"/>
  <c r="Q73" i="12"/>
  <c r="P73" i="12"/>
  <c r="O73" i="12"/>
  <c r="R72" i="12"/>
  <c r="Q72" i="12"/>
  <c r="P72" i="12"/>
  <c r="O72" i="12"/>
  <c r="R71" i="12"/>
  <c r="Q71" i="12"/>
  <c r="P71" i="12"/>
  <c r="O71" i="12"/>
  <c r="R70" i="12"/>
  <c r="Q70" i="12"/>
  <c r="P70" i="12"/>
  <c r="O70" i="12"/>
  <c r="R69" i="12"/>
  <c r="Q69" i="12"/>
  <c r="P69" i="12"/>
  <c r="O69" i="12"/>
  <c r="R68" i="12"/>
  <c r="Q68" i="12"/>
  <c r="P68" i="12"/>
  <c r="O68" i="12"/>
  <c r="R67" i="12"/>
  <c r="Q67" i="12"/>
  <c r="P67" i="12"/>
  <c r="O67" i="12"/>
  <c r="R66" i="12"/>
  <c r="Q66" i="12"/>
  <c r="P66" i="12"/>
  <c r="O66" i="12"/>
  <c r="R64" i="12"/>
  <c r="Q64" i="12"/>
  <c r="P64" i="12"/>
  <c r="O64" i="12"/>
  <c r="R58" i="12"/>
  <c r="Q58" i="12"/>
  <c r="P58" i="12"/>
  <c r="O58" i="12"/>
  <c r="R57" i="12"/>
  <c r="Q57" i="12"/>
  <c r="P57" i="12"/>
  <c r="O57" i="12"/>
  <c r="R56" i="12"/>
  <c r="Q56" i="12"/>
  <c r="P56" i="12"/>
  <c r="O56" i="12"/>
  <c r="R61" i="12"/>
  <c r="Q61" i="12"/>
  <c r="P61" i="12"/>
  <c r="O61" i="12"/>
  <c r="R60" i="12"/>
  <c r="Q60" i="12"/>
  <c r="P60" i="12"/>
  <c r="O60" i="12"/>
  <c r="R59" i="12"/>
  <c r="Q59" i="12"/>
  <c r="P59" i="12"/>
  <c r="O59" i="12"/>
  <c r="R55" i="12"/>
  <c r="Q55" i="12"/>
  <c r="P55" i="12"/>
  <c r="O55" i="12"/>
  <c r="R53" i="12"/>
  <c r="Q53" i="12"/>
  <c r="P53" i="12"/>
  <c r="O53" i="12"/>
  <c r="R52" i="12"/>
  <c r="Q52" i="12"/>
  <c r="P52" i="12"/>
  <c r="O52" i="12"/>
  <c r="R51" i="12"/>
  <c r="Q51" i="12"/>
  <c r="P51" i="12"/>
  <c r="O51" i="12"/>
  <c r="R50" i="12"/>
  <c r="Q50" i="12"/>
  <c r="P50" i="12"/>
  <c r="O50" i="12"/>
  <c r="R43" i="12"/>
  <c r="Q43" i="12"/>
  <c r="P43" i="12"/>
  <c r="O43" i="12"/>
  <c r="R42" i="12"/>
  <c r="Q42" i="12"/>
  <c r="P42" i="12"/>
  <c r="O42" i="12"/>
  <c r="R41" i="12"/>
  <c r="Q41" i="12"/>
  <c r="P41" i="12"/>
  <c r="O41" i="12"/>
  <c r="R40" i="12"/>
  <c r="Q40" i="12"/>
  <c r="P40" i="12"/>
  <c r="O40" i="12"/>
  <c r="R39" i="12"/>
  <c r="Q39" i="12"/>
  <c r="P39" i="12"/>
  <c r="O39" i="12"/>
  <c r="R38" i="12"/>
  <c r="Q38" i="12"/>
  <c r="P38" i="12"/>
  <c r="O38" i="12"/>
  <c r="R37" i="12"/>
  <c r="Q37" i="12"/>
  <c r="P37" i="12"/>
  <c r="O37" i="12"/>
  <c r="R36" i="12"/>
  <c r="Q36" i="12"/>
  <c r="P36" i="12"/>
  <c r="O36" i="12"/>
  <c r="R35" i="12"/>
  <c r="Q35" i="12"/>
  <c r="P35" i="12"/>
  <c r="O35" i="12"/>
  <c r="R34" i="12"/>
  <c r="Q34" i="12"/>
  <c r="P34" i="12"/>
  <c r="O34" i="12"/>
  <c r="R33" i="12"/>
  <c r="Q33" i="12"/>
  <c r="P33" i="12"/>
  <c r="O33" i="12"/>
  <c r="R32" i="12"/>
  <c r="Q32" i="12"/>
  <c r="P32" i="12"/>
  <c r="O32" i="12"/>
  <c r="R31" i="12"/>
  <c r="Q31" i="12"/>
  <c r="P31" i="12"/>
  <c r="O31" i="12"/>
  <c r="R30" i="12"/>
  <c r="Q30" i="12"/>
  <c r="P30" i="12"/>
  <c r="O30" i="12"/>
  <c r="R29" i="12"/>
  <c r="Q29" i="12"/>
  <c r="P29" i="12"/>
  <c r="O29" i="12"/>
  <c r="R28" i="12"/>
  <c r="Q28" i="12"/>
  <c r="P28" i="12"/>
  <c r="O28" i="12"/>
  <c r="R27" i="12"/>
  <c r="Q27" i="12"/>
  <c r="P27" i="12"/>
  <c r="O27" i="12"/>
  <c r="R26" i="12"/>
  <c r="Q26" i="12"/>
  <c r="P26" i="12"/>
  <c r="O26" i="12"/>
  <c r="R25" i="12"/>
  <c r="Q25" i="12"/>
  <c r="P25" i="12"/>
  <c r="O25" i="12"/>
  <c r="R24" i="12"/>
  <c r="Q24" i="12"/>
  <c r="P24" i="12"/>
  <c r="O24" i="12"/>
  <c r="R22" i="12"/>
  <c r="Q22" i="12"/>
  <c r="P22" i="12"/>
  <c r="O22" i="12"/>
  <c r="R21" i="12"/>
  <c r="Q21" i="12"/>
  <c r="P21" i="12"/>
  <c r="O21" i="12"/>
  <c r="R19" i="12"/>
  <c r="Q19" i="12"/>
  <c r="P19" i="12"/>
  <c r="O19" i="12"/>
  <c r="R18" i="12"/>
  <c r="Q18" i="12"/>
  <c r="P18" i="12"/>
  <c r="O18" i="12"/>
  <c r="R17" i="12"/>
  <c r="Q17" i="12"/>
  <c r="P17" i="12"/>
  <c r="O17" i="12"/>
  <c r="R16" i="12"/>
  <c r="Q16" i="12"/>
  <c r="P16" i="12"/>
  <c r="O16" i="12"/>
  <c r="P75" i="12" l="1"/>
  <c r="O75" i="12"/>
  <c r="Q75" i="12"/>
  <c r="R75" i="12"/>
  <c r="S39" i="12"/>
  <c r="S55" i="12"/>
  <c r="S72" i="12"/>
  <c r="S52" i="12"/>
  <c r="S70" i="12"/>
  <c r="S74" i="12"/>
  <c r="S35" i="12"/>
  <c r="S59" i="12"/>
  <c r="S64" i="12"/>
  <c r="S24" i="12"/>
  <c r="S60" i="12"/>
  <c r="S61" i="12"/>
  <c r="S43" i="12"/>
  <c r="S50" i="12"/>
  <c r="S21" i="12"/>
  <c r="S34" i="12"/>
  <c r="S33" i="12"/>
  <c r="S30" i="12"/>
  <c r="S27" i="12"/>
  <c r="S36" i="12"/>
  <c r="S51" i="12"/>
  <c r="S69" i="12"/>
  <c r="S26" i="12"/>
  <c r="S40" i="12"/>
  <c r="S67" i="12"/>
  <c r="S22" i="12"/>
  <c r="S37" i="12"/>
  <c r="S57" i="12"/>
  <c r="S73" i="12"/>
  <c r="S28" i="12"/>
  <c r="S31" i="12"/>
  <c r="S41" i="12"/>
  <c r="S68" i="12"/>
  <c r="S38" i="12"/>
  <c r="S58" i="12"/>
  <c r="S71" i="12"/>
  <c r="S32" i="12"/>
  <c r="S25" i="12"/>
  <c r="S29" i="12"/>
  <c r="S42" i="12"/>
  <c r="S53" i="12"/>
  <c r="S56" i="12"/>
  <c r="S66" i="12"/>
  <c r="S16" i="12"/>
  <c r="S17" i="12"/>
  <c r="S18" i="12"/>
  <c r="S19" i="12"/>
  <c r="C8" i="18"/>
  <c r="S75" i="12" l="1"/>
  <c r="E15" i="19" s="1"/>
  <c r="E21" i="19" s="1"/>
  <c r="D8" i="17"/>
  <c r="C8" i="15" l="1"/>
  <c r="C8" i="14"/>
  <c r="C8" i="13" l="1"/>
  <c r="C8" i="12" l="1"/>
</calcChain>
</file>

<file path=xl/sharedStrings.xml><?xml version="1.0" encoding="utf-8"?>
<sst xmlns="http://schemas.openxmlformats.org/spreadsheetml/2006/main" count="1456" uniqueCount="407">
  <si>
    <t>www.france.tv
Siège : France Télévisions / 7, esplanade Henri-de-France, 75015 Paris / Tél. : +33 (0)1 56 22 60 00
S.A. au capital de 393 281 000 euros / SIREN 432 766 947 RCS Paris / APE 6020A / TVA FR85432766947</t>
  </si>
  <si>
    <t>Nom du Candidat :</t>
  </si>
  <si>
    <t>Désignation</t>
  </si>
  <si>
    <t>À Compléter</t>
  </si>
  <si>
    <t>Seul les cellules en couleur jaune sont à compléter</t>
  </si>
  <si>
    <t>Référence</t>
  </si>
  <si>
    <t>Nature</t>
  </si>
  <si>
    <t>Unité d'œuvre</t>
  </si>
  <si>
    <t>Prix HT de l'unité</t>
  </si>
  <si>
    <t>du lundi au samedi</t>
  </si>
  <si>
    <t>Dimanches et Jours fériés</t>
  </si>
  <si>
    <t>Jour</t>
  </si>
  <si>
    <t>Nuit</t>
  </si>
  <si>
    <t>Personnel</t>
  </si>
  <si>
    <t>1-01</t>
  </si>
  <si>
    <t>Permanence évènementielle</t>
  </si>
  <si>
    <t>AS</t>
  </si>
  <si>
    <t>heure</t>
  </si>
  <si>
    <t>1-02</t>
  </si>
  <si>
    <t>AQS</t>
  </si>
  <si>
    <t>1-03</t>
  </si>
  <si>
    <t>ATQS</t>
  </si>
  <si>
    <t>1-04</t>
  </si>
  <si>
    <t>CE</t>
  </si>
  <si>
    <t>2</t>
  </si>
  <si>
    <t>Entretien courant suivant cahier des charges</t>
  </si>
  <si>
    <t>2-01</t>
  </si>
  <si>
    <t>Sol dur</t>
  </si>
  <si>
    <t>m²</t>
  </si>
  <si>
    <t>2-02</t>
  </si>
  <si>
    <t>Extérieur</t>
  </si>
  <si>
    <t>2-03</t>
  </si>
  <si>
    <t>Hall d'accueil - Accueil</t>
  </si>
  <si>
    <t>2-04</t>
  </si>
  <si>
    <t>Sol souple</t>
  </si>
  <si>
    <t>2-05</t>
  </si>
  <si>
    <t>2-06</t>
  </si>
  <si>
    <t>2-07</t>
  </si>
  <si>
    <t>Ascenseur</t>
  </si>
  <si>
    <t>2-08</t>
  </si>
  <si>
    <t>2-09</t>
  </si>
  <si>
    <t>2-10</t>
  </si>
  <si>
    <t>2-11</t>
  </si>
  <si>
    <t>Circulation</t>
  </si>
  <si>
    <t>2-12</t>
  </si>
  <si>
    <t>2-13</t>
  </si>
  <si>
    <t>Moquette</t>
  </si>
  <si>
    <t>2-14</t>
  </si>
  <si>
    <t>Escalier</t>
  </si>
  <si>
    <t>2-15</t>
  </si>
  <si>
    <t>2-16</t>
  </si>
  <si>
    <t>2-17</t>
  </si>
  <si>
    <t>2-18</t>
  </si>
  <si>
    <t>2-19</t>
  </si>
  <si>
    <t>Bureau</t>
  </si>
  <si>
    <t>2-20</t>
  </si>
  <si>
    <t>2-21</t>
  </si>
  <si>
    <t>2-22</t>
  </si>
  <si>
    <t>2-23</t>
  </si>
  <si>
    <t>2-24</t>
  </si>
  <si>
    <t>2-25</t>
  </si>
  <si>
    <t>2-26</t>
  </si>
  <si>
    <t>2-27</t>
  </si>
  <si>
    <t>2-28</t>
  </si>
  <si>
    <t>Salle de réunion</t>
  </si>
  <si>
    <t>2-29</t>
  </si>
  <si>
    <t>2-30</t>
  </si>
  <si>
    <t>2-31</t>
  </si>
  <si>
    <t>2-32</t>
  </si>
  <si>
    <t>2-33</t>
  </si>
  <si>
    <t>2-34</t>
  </si>
  <si>
    <t>2-35</t>
  </si>
  <si>
    <t>2-36</t>
  </si>
  <si>
    <t>Service médical</t>
  </si>
  <si>
    <t>2-37</t>
  </si>
  <si>
    <t>2-38</t>
  </si>
  <si>
    <t>2-39</t>
  </si>
  <si>
    <t>2-40</t>
  </si>
  <si>
    <t>2-41</t>
  </si>
  <si>
    <t>2-42</t>
  </si>
  <si>
    <t>2-43</t>
  </si>
  <si>
    <t>2-44</t>
  </si>
  <si>
    <t>Loge</t>
  </si>
  <si>
    <t>2-45</t>
  </si>
  <si>
    <t>2-46</t>
  </si>
  <si>
    <t>2-47</t>
  </si>
  <si>
    <t>2-48</t>
  </si>
  <si>
    <t>2-49</t>
  </si>
  <si>
    <t>2-50</t>
  </si>
  <si>
    <t>2-51</t>
  </si>
  <si>
    <t>2-52</t>
  </si>
  <si>
    <t>2-53</t>
  </si>
  <si>
    <t>Salle informatique</t>
  </si>
  <si>
    <t>2-54</t>
  </si>
  <si>
    <t>Restaurant d'entreprise</t>
  </si>
  <si>
    <t>Sanitaire</t>
  </si>
  <si>
    <t>Vestiaire</t>
  </si>
  <si>
    <t>Local technique</t>
  </si>
  <si>
    <t>Unité</t>
  </si>
  <si>
    <t>ml</t>
  </si>
  <si>
    <t>Cloisons vitrées, alu et soubassement - Nettoyage</t>
  </si>
  <si>
    <t>m² sur les 2 faces</t>
  </si>
  <si>
    <t>Vitrerie de façade - face intérieure - Nettoyage</t>
  </si>
  <si>
    <t>m² sur 1 face</t>
  </si>
  <si>
    <t>Vitrerie de façade - face extérieure - Nettoyage</t>
  </si>
  <si>
    <t>Verrière - Nettoyage</t>
  </si>
  <si>
    <t>Panneaux én émalit et pierre marbrière  - Nettoyage</t>
  </si>
  <si>
    <t>Le nettoyage comprend la surface vitrée et ses encadrements, l'enlèvement des éventuelles toiles d'araignées et des souillures au sol et sur le mobilier</t>
  </si>
  <si>
    <t>Moyens d'élévation</t>
  </si>
  <si>
    <t>À la journée</t>
  </si>
  <si>
    <t>Gazelle sécurisée ≤ 4 mètres</t>
  </si>
  <si>
    <t>Élévateur articulé ≤ 10 mètres</t>
  </si>
  <si>
    <t>Plateforme élévatrice ≤ 20 mètres</t>
  </si>
  <si>
    <t>Nacelle araignée ≤ 15 mètres</t>
  </si>
  <si>
    <t>Nacelle araignée &gt; 20 mètres</t>
  </si>
  <si>
    <t>Camion nacelle ≤ 15 mètres</t>
  </si>
  <si>
    <t>Camion nacelle ≤ 30 mètres</t>
  </si>
  <si>
    <t>Camion nacelle &gt; 30 mètres</t>
  </si>
  <si>
    <t>10</t>
  </si>
  <si>
    <t>11</t>
  </si>
  <si>
    <t>9</t>
  </si>
  <si>
    <t>12</t>
  </si>
  <si>
    <t>13</t>
  </si>
  <si>
    <t>14</t>
  </si>
  <si>
    <t>9-01</t>
  </si>
  <si>
    <t>9-02</t>
  </si>
  <si>
    <t>10-01</t>
  </si>
  <si>
    <t>10-02</t>
  </si>
  <si>
    <t>10-03</t>
  </si>
  <si>
    <t>10-04</t>
  </si>
  <si>
    <t>10-05</t>
  </si>
  <si>
    <t>11-01</t>
  </si>
  <si>
    <t>11-02</t>
  </si>
  <si>
    <t>11-03</t>
  </si>
  <si>
    <t>11-04</t>
  </si>
  <si>
    <t>11-05</t>
  </si>
  <si>
    <t>12-01</t>
  </si>
  <si>
    <t>12-02</t>
  </si>
  <si>
    <t>12-03</t>
  </si>
  <si>
    <t>12-04</t>
  </si>
  <si>
    <t>12-05</t>
  </si>
  <si>
    <t>13-01</t>
  </si>
  <si>
    <t>13-02</t>
  </si>
  <si>
    <t>13-03</t>
  </si>
  <si>
    <t>13-04</t>
  </si>
  <si>
    <t>13-05</t>
  </si>
  <si>
    <t>14-04</t>
  </si>
  <si>
    <t>14-05</t>
  </si>
  <si>
    <t>14-09</t>
  </si>
  <si>
    <t>14-11</t>
  </si>
  <si>
    <t>14-13</t>
  </si>
  <si>
    <t>14-15</t>
  </si>
  <si>
    <t>14-17</t>
  </si>
  <si>
    <t>14-18</t>
  </si>
  <si>
    <t>15</t>
  </si>
  <si>
    <t>Dératisation</t>
  </si>
  <si>
    <t>En zone alimentaire</t>
  </si>
  <si>
    <t>16</t>
  </si>
  <si>
    <t>15-01</t>
  </si>
  <si>
    <t>15-02</t>
  </si>
  <si>
    <t>15-03</t>
  </si>
  <si>
    <t>Désinsectisation (insectes volants)</t>
  </si>
  <si>
    <t>Toutes les zones (alimentaire et non alimentaire)</t>
  </si>
  <si>
    <t>16-01</t>
  </si>
  <si>
    <t>16-02</t>
  </si>
  <si>
    <t>16-03</t>
  </si>
  <si>
    <t>17</t>
  </si>
  <si>
    <t>Désinsectisation (insectes rampants)</t>
  </si>
  <si>
    <t>17-01</t>
  </si>
  <si>
    <t>17-02</t>
  </si>
  <si>
    <t>17-03</t>
  </si>
  <si>
    <t>18</t>
  </si>
  <si>
    <t>Ramassage et enlèvement d'animaux avec destruction</t>
  </si>
  <si>
    <t>18-01</t>
  </si>
  <si>
    <t>18-02</t>
  </si>
  <si>
    <t>18-03</t>
  </si>
  <si>
    <t>19</t>
  </si>
  <si>
    <t>19-01</t>
  </si>
  <si>
    <t>19-02</t>
  </si>
  <si>
    <t>19-03</t>
  </si>
  <si>
    <t>Toutes les zones sauf zone alimentaire</t>
  </si>
  <si>
    <t>20</t>
  </si>
  <si>
    <t>20-01</t>
  </si>
  <si>
    <t>21</t>
  </si>
  <si>
    <t>23</t>
  </si>
  <si>
    <t>20-02</t>
  </si>
  <si>
    <t>20-03</t>
  </si>
  <si>
    <t>24</t>
  </si>
  <si>
    <t>Désinfection par fumigation</t>
  </si>
  <si>
    <t>21-01</t>
  </si>
  <si>
    <t>21-02</t>
  </si>
  <si>
    <t>21-03</t>
  </si>
  <si>
    <t>Désinfection liée à une pandémie</t>
  </si>
  <si>
    <t>Ramassage et enlèvement d'insectes volants et rampants avec destruction</t>
  </si>
  <si>
    <r>
      <t xml:space="preserve">BPU
FONTAINES </t>
    </r>
    <r>
      <rPr>
        <b/>
        <sz val="16"/>
        <color theme="1"/>
        <rFont val="Aptos Narrow"/>
        <family val="2"/>
      </rPr>
      <t>À EAU</t>
    </r>
  </si>
  <si>
    <t>Montant HT de la location mensuelle</t>
  </si>
  <si>
    <t>23-01</t>
  </si>
  <si>
    <t>23-02</t>
  </si>
  <si>
    <t>23-03</t>
  </si>
  <si>
    <t>Fontaine à eau chaude et empérée</t>
  </si>
  <si>
    <t>Fontaine à eau chaude, tempérée et froide</t>
  </si>
  <si>
    <t>Fontaine à eau chaude, tempérée, froide et p&amp;tillante froide</t>
  </si>
  <si>
    <t>Fontaines à eau (installation et maintenance comprises dans le prix de location) :
- avec gobelets de 20 cl intégrés et non fixé sur le côté
- avec sytème de sécurité (alarme anti débordement) évitant toute inondation en cas de dysfonctionnement</t>
  </si>
  <si>
    <t>Fontaines à eau (installation et maintenance comprises dans le prix de location) :
- sans gobelets de 20 cl intégrés
- avec sytème de sécurité (alarme anti débordement) évitant toute inondation en cas de dysfonctionnement</t>
  </si>
  <si>
    <t>24-01</t>
  </si>
  <si>
    <t>24-02</t>
  </si>
  <si>
    <t>24-03</t>
  </si>
  <si>
    <t>25</t>
  </si>
  <si>
    <t>Plantes en pot</t>
  </si>
  <si>
    <t>Acquisition</t>
  </si>
  <si>
    <t>Entretien mensuel</t>
  </si>
  <si>
    <t>Achat en € HT</t>
  </si>
  <si>
    <t>Toutes les cellules en couleur jaune sont à compléter</t>
  </si>
  <si>
    <t>25-01</t>
  </si>
  <si>
    <t>25-02</t>
  </si>
  <si>
    <t>25-03</t>
  </si>
  <si>
    <t>25-04</t>
  </si>
  <si>
    <t>25-05</t>
  </si>
  <si>
    <t>25-06</t>
  </si>
  <si>
    <t>25-07</t>
  </si>
  <si>
    <t>25-08</t>
  </si>
  <si>
    <t>25-09</t>
  </si>
  <si>
    <t>25-10</t>
  </si>
  <si>
    <t>25-11</t>
  </si>
  <si>
    <t>25-12</t>
  </si>
  <si>
    <t>25-13</t>
  </si>
  <si>
    <t>25-14</t>
  </si>
  <si>
    <t>25-15</t>
  </si>
  <si>
    <t>25-16</t>
  </si>
  <si>
    <t>26</t>
  </si>
  <si>
    <t>Murs végétalisés :
- Mur végétal constitué de matériaux supports à 50% recyclés et à 100% recyclables.
- Le mur est équipé d’un système d’irrigation en circuit fermé.
- Une autonomie de 15 jours : volume de la réserve d'eau, le choix des engrais, les pompes et système d'arrosage permettent d'espacer les visites d'entretien jusqu'à 2 semaines</t>
  </si>
  <si>
    <t>Mur stabilisé lichen :
- Mur végétalisé : Poids de 10 Kg/m²
- Type : stabilisé en lichens
- Structure : Pas d’autoporteur. Epaisseur de 10 cm</t>
  </si>
  <si>
    <t>Mur stabilisé multi-essences :
- Mur végétalisé : Poids de 10 Kg/m²
- Type : stabilisé composé de plusieurs essences
- Structure : Pas d’autoporteur. Epaisseur de 10 cm</t>
  </si>
  <si>
    <t>Mur naturel :
- Mur végétal stabilisé de végétaux
- Type : 15 essences différentes
- Poid : 80kg/m2
- Structure : Pas autoporteur, 15cm d’épaisseur</t>
  </si>
  <si>
    <t>26-01</t>
  </si>
  <si>
    <t>26-02</t>
  </si>
  <si>
    <t>26-03</t>
  </si>
  <si>
    <t>27</t>
  </si>
  <si>
    <t>Plantes suspendues</t>
  </si>
  <si>
    <t>Pot de plante suspendue</t>
  </si>
  <si>
    <t>27-01</t>
  </si>
  <si>
    <t>28</t>
  </si>
  <si>
    <t>Étagères murale</t>
  </si>
  <si>
    <t>28-01</t>
  </si>
  <si>
    <t>Étagère murale</t>
  </si>
  <si>
    <t>29</t>
  </si>
  <si>
    <t>Jardinières</t>
  </si>
  <si>
    <t>29-01</t>
  </si>
  <si>
    <t>29-02</t>
  </si>
  <si>
    <t>Taille de 80 cm x 30 cm</t>
  </si>
  <si>
    <t>Taille de 60 cm x 20 cm</t>
  </si>
  <si>
    <t>Surfaces gazonnés</t>
  </si>
  <si>
    <t>30</t>
  </si>
  <si>
    <t>Tonte type "mulching" sans rammassage des déchets verts</t>
  </si>
  <si>
    <t>Regarnissage et semis sur zones dégarnies</t>
  </si>
  <si>
    <t>Montant HT de l'unité d'œuvre</t>
  </si>
  <si>
    <t>30-01</t>
  </si>
  <si>
    <t>30-02</t>
  </si>
  <si>
    <t>30-03</t>
  </si>
  <si>
    <t>30-04</t>
  </si>
  <si>
    <t>30-05</t>
  </si>
  <si>
    <t>31</t>
  </si>
  <si>
    <t>Tonte mécanique avec évacuation des déchets verts</t>
  </si>
  <si>
    <t>Débroussaillage mécanique des zones difficiles d'accès avec évacuation des déchets verts</t>
  </si>
  <si>
    <t xml:space="preserve">Débrouissaillage mécanique des herbes hautes avec évacuation des déchets verts </t>
  </si>
  <si>
    <t>Taille de maintien d'arbuste</t>
  </si>
  <si>
    <t>Taille des haies, arbustes et massifs avec évaucation des déchets verts</t>
  </si>
  <si>
    <t>Taille de haie &lt; 2m sur les 2 faces et au sommet</t>
  </si>
  <si>
    <t>Taille de maintien de massif</t>
  </si>
  <si>
    <t>Désherbage manuel de massif</t>
  </si>
  <si>
    <t>Suppression des fleurs fanées et bois mort</t>
  </si>
  <si>
    <t>31-01</t>
  </si>
  <si>
    <t>31-02</t>
  </si>
  <si>
    <t>31-03</t>
  </si>
  <si>
    <t>31-04</t>
  </si>
  <si>
    <t>31-05</t>
  </si>
  <si>
    <t>31-06</t>
  </si>
  <si>
    <t>31-07</t>
  </si>
  <si>
    <t>32</t>
  </si>
  <si>
    <t>Arboriculture</t>
  </si>
  <si>
    <t>Taille de formation des arbres pour orienter la croissance</t>
  </si>
  <si>
    <t>Élagage de sécurité des branches basses sans moyen d'élévation</t>
  </si>
  <si>
    <t>Élagage de sécurité des branches hautes avec moyen d'élévation compris dans le prix</t>
  </si>
  <si>
    <t>Taille de haie &gt; 2 m sur les 2 faces et au sommet avec échaffaudage compris dans le prix</t>
  </si>
  <si>
    <t>Taille de haie &gt; 2 m sur les 2 faces et au sommet avec nacelle élévatrice compris dans le prix</t>
  </si>
  <si>
    <t>Abattage simple d'arbre sans contrainte particulière au sol</t>
  </si>
  <si>
    <t>Abattage d'arbre par tronçons</t>
  </si>
  <si>
    <t>Extraction de la souche d'arbre</t>
  </si>
  <si>
    <t>32-01</t>
  </si>
  <si>
    <t>32-02</t>
  </si>
  <si>
    <t>32-03</t>
  </si>
  <si>
    <t>32-04</t>
  </si>
  <si>
    <t>32-05</t>
  </si>
  <si>
    <t>32-06</t>
  </si>
  <si>
    <t>33</t>
  </si>
  <si>
    <t>Arrosage automatique</t>
  </si>
  <si>
    <t>Maintenance, réparation si besoin et le réglage de la programmation et l'hivernage du système d'arrosage</t>
  </si>
  <si>
    <t>33-01</t>
  </si>
  <si>
    <t>34-01</t>
  </si>
  <si>
    <t>34</t>
  </si>
  <si>
    <t>Bassin de rétention d'eau</t>
  </si>
  <si>
    <t>Débroussaillage mécanique des talus  et du fond du bassin</t>
  </si>
  <si>
    <t>Arrachage des jeunes arbres sur les perrés</t>
  </si>
  <si>
    <t>Ramassage et évacuation des macrodéchets et autres détritus</t>
  </si>
  <si>
    <t>Désherbage au pied des arbres</t>
  </si>
  <si>
    <t>31-08</t>
  </si>
  <si>
    <t>33-02</t>
  </si>
  <si>
    <t>33-03</t>
  </si>
  <si>
    <t>Caniveaux</t>
  </si>
  <si>
    <t>Désherbage thermique des fils d'eau</t>
  </si>
  <si>
    <t>Désherbage mécanique des fils d'eau</t>
  </si>
  <si>
    <t>Désherbage manuel avec une binette des fils d'eau</t>
  </si>
  <si>
    <t>Ramassage et évacuation des déchets verts et autres détritus</t>
  </si>
  <si>
    <t>34-02</t>
  </si>
  <si>
    <t>34-03</t>
  </si>
  <si>
    <t>34-04</t>
  </si>
  <si>
    <t>35</t>
  </si>
  <si>
    <t>35-01</t>
  </si>
  <si>
    <t>Taille Ø 36</t>
  </si>
  <si>
    <t>Taille Ø 75</t>
  </si>
  <si>
    <t>Taille Ø 20</t>
  </si>
  <si>
    <t>Taille Ø 25</t>
  </si>
  <si>
    <t>Taille Ø 30</t>
  </si>
  <si>
    <t>DQE
ENTRETIEN COURANT</t>
  </si>
  <si>
    <t>Quantité estimative non contractuelle</t>
  </si>
  <si>
    <t>Montant HT</t>
  </si>
  <si>
    <t>Total HT</t>
  </si>
  <si>
    <t>Locaux de stockage</t>
  </si>
  <si>
    <t>-</t>
  </si>
  <si>
    <t>TOTAUX HT</t>
  </si>
  <si>
    <t>Hauteur ≤ 3 mètres</t>
  </si>
  <si>
    <t>Hauteur &gt; 3 mètres (hors moyen d'élévation)</t>
  </si>
  <si>
    <t>Hauteur &gt; 3 mètres avec système H2O</t>
  </si>
  <si>
    <t>Hauteur &gt; 3 mètres avec nacelle de toit</t>
  </si>
  <si>
    <t>Hauteur &gt; 3 mètres par cordiste</t>
  </si>
  <si>
    <t>DQE
VITRERIE</t>
  </si>
  <si>
    <t>Fontaine à eau chaude et tempérée</t>
  </si>
  <si>
    <t>Le DQE est un document non contractuel, établi exclusivement pour permettre la comparaison des offres.</t>
  </si>
  <si>
    <t>DQE
PLANTES INTÉRIEURES</t>
  </si>
  <si>
    <t>h</t>
  </si>
  <si>
    <t>DQE
ESPACES VERTS EXTÉRIEURS</t>
  </si>
  <si>
    <t>Montant  HT</t>
  </si>
  <si>
    <t>Prestations</t>
  </si>
  <si>
    <t>Entretien courant</t>
  </si>
  <si>
    <t>Vitrerie</t>
  </si>
  <si>
    <t>Fontaines à eau</t>
  </si>
  <si>
    <t>Plantes intérieures</t>
  </si>
  <si>
    <t>Espaces verts extéieurs</t>
  </si>
  <si>
    <t>Régie, Salle de visionnage, Montage, Mixage, d'Étalonnage et Son, Auditorium</t>
  </si>
  <si>
    <t>Studios et système tournage</t>
  </si>
  <si>
    <t>Sas d'accès studios</t>
  </si>
  <si>
    <t>Coin détente - Tisanerie</t>
  </si>
  <si>
    <t>Locaux d'activités et ateliers</t>
  </si>
  <si>
    <t>Détail Quantitatif Estimatif
Lot 2</t>
  </si>
  <si>
    <t>Les prix unitaires renseignés dans le DQE doivent être strictement conformes à ceux du BPU du Lot 2. En cas de divergence, les prix du BPU prévaudront.
Le DQE est un document non contractuel, établi exclusivement pour permettre la comparaison des offres.</t>
  </si>
  <si>
    <t>DQE
RÉCAPITULATIF DES PRESTATIONS MULTISERVICES DU LOT 2</t>
  </si>
  <si>
    <t>DQE
LUTTE CONTRE LES NUISIBLES</t>
  </si>
  <si>
    <t>Lutte contre les nuisibles</t>
  </si>
  <si>
    <t>B1</t>
  </si>
  <si>
    <t>3 Plantes de 160cm dans bac Alu 100cm</t>
  </si>
  <si>
    <t>B2</t>
  </si>
  <si>
    <t>Plante de 160/170cm bac de ø40cm</t>
  </si>
  <si>
    <t>B3</t>
  </si>
  <si>
    <t>Plante de 180/200cm bac de ø50cm</t>
  </si>
  <si>
    <t>B4</t>
  </si>
  <si>
    <t>Plante de 180/200cm x1 bac de 50x50h48cm</t>
  </si>
  <si>
    <t>B5</t>
  </si>
  <si>
    <t>Plante de 180/200cm X2  bac de 80x34h38cm</t>
  </si>
  <si>
    <t>B6</t>
  </si>
  <si>
    <t>Plante de 40/60cm bac de ø21cm</t>
  </si>
  <si>
    <t>B7</t>
  </si>
  <si>
    <t>Plante de 100/120cm bac de 40x40h75cm</t>
  </si>
  <si>
    <t>B8</t>
  </si>
  <si>
    <t>6 plantes dans un bac 80x25cm</t>
  </si>
  <si>
    <t>B9</t>
  </si>
  <si>
    <t>Bac 75x30h40cm</t>
  </si>
  <si>
    <t>B10</t>
  </si>
  <si>
    <t>Plante de 100/120cm bac de ø40h90cm</t>
  </si>
  <si>
    <t>B11</t>
  </si>
  <si>
    <t>B12</t>
  </si>
  <si>
    <t>B13</t>
  </si>
  <si>
    <t>B14</t>
  </si>
  <si>
    <t>B15</t>
  </si>
  <si>
    <t>B16</t>
  </si>
  <si>
    <t>5 plantes dans bac 40x40h20cm</t>
  </si>
  <si>
    <t>25-17</t>
  </si>
  <si>
    <t>B17</t>
  </si>
  <si>
    <t>Plante 30/40cm bac de ø15cm</t>
  </si>
  <si>
    <t>25-18</t>
  </si>
  <si>
    <t>B18</t>
  </si>
  <si>
    <t xml:space="preserve">2 Plantes 130/140cm dans un bac ø60cm </t>
  </si>
  <si>
    <t>25-19</t>
  </si>
  <si>
    <t>B19</t>
  </si>
  <si>
    <t>1 Plante 20/30cm dans un bac 24x16H18cm</t>
  </si>
  <si>
    <t>25-20</t>
  </si>
  <si>
    <t>B20</t>
  </si>
  <si>
    <t>3 plantes dans un bac 44x15H9cm</t>
  </si>
  <si>
    <t>25-21</t>
  </si>
  <si>
    <t>B21</t>
  </si>
  <si>
    <t>Plante de 180/200cm bac de ø55cm</t>
  </si>
  <si>
    <t>M1</t>
  </si>
  <si>
    <t>M2</t>
  </si>
  <si>
    <t>M3</t>
  </si>
  <si>
    <t>S1</t>
  </si>
  <si>
    <t>E1</t>
  </si>
  <si>
    <t>J1</t>
  </si>
  <si>
    <t>J2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</si>
</sst>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_€"/>
    <numFmt numFmtId="166" formatCode="#,##0.00&quot; h&quot;"/>
    <numFmt numFmtId="167" formatCode="#,##0.00\ &quot;€&quot;"/>
    <numFmt numFmtId="168" formatCode="#,##0&quot; m²&quot;"/>
    <numFmt numFmtId="169" formatCode="#,##0&quot; jrs&quot;"/>
    <numFmt numFmtId="170" formatCode="#,##0&quot; jr&quot;"/>
    <numFmt numFmtId="171" formatCode="#,##0&quot; u&quot;"/>
    <numFmt numFmtId="172" formatCode="#,##0&quot; ml&quot;"/>
    <numFmt numFmtId="173" formatCode="#,##0&quot; h&quot;"/>
  </numFmts>
  <fonts count="14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8"/>
      <color theme="1"/>
      <name val="Aptos Narrow"/>
      <family val="2"/>
    </font>
    <font>
      <b/>
      <sz val="16"/>
      <color theme="1"/>
      <name val="Aptos Narrow"/>
      <family val="2"/>
    </font>
    <font>
      <sz val="8"/>
      <name val="Aptos Narrow"/>
      <family val="2"/>
      <scheme val="minor"/>
    </font>
    <font>
      <sz val="10"/>
      <color rgb="FF000000"/>
      <name val="Aptos Narrow"/>
      <family val="2"/>
    </font>
    <font>
      <b/>
      <sz val="12"/>
      <color rgb="FF000000"/>
      <name val="Aptos Narrow"/>
      <family val="2"/>
    </font>
    <font>
      <b/>
      <sz val="10"/>
      <color rgb="FF000000"/>
      <name val="Aptos Narrow"/>
      <family val="2"/>
    </font>
    <font>
      <sz val="10"/>
      <color theme="1"/>
      <name val="Calibri"/>
      <family val="2"/>
    </font>
    <font>
      <b/>
      <sz val="10"/>
      <color rgb="FFFF0000"/>
      <name val="Aptos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CC"/>
        <bgColor rgb="FF000000"/>
      </patternFill>
    </fill>
    <fill>
      <patternFill patternType="solid">
        <fgColor rgb="FFCAEDFB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4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dashed">
        <color auto="1"/>
      </left>
      <right style="thin">
        <color auto="1"/>
      </right>
      <top/>
      <bottom/>
      <diagonal/>
    </border>
    <border>
      <left style="dashed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/>
      <bottom style="thin">
        <color auto="1"/>
      </bottom>
      <diagonal/>
    </border>
    <border>
      <left style="dashed">
        <color auto="1"/>
      </left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thin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medium">
        <color auto="1"/>
      </right>
      <top style="dashed">
        <color auto="1"/>
      </top>
      <bottom/>
      <diagonal/>
    </border>
    <border>
      <left style="medium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ashed">
        <color auto="1"/>
      </left>
      <right style="double">
        <color auto="1"/>
      </right>
      <top/>
      <bottom/>
      <diagonal/>
    </border>
    <border>
      <left style="dashed">
        <color auto="1"/>
      </left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 style="dashed">
        <color auto="1"/>
      </left>
      <right style="double">
        <color auto="1"/>
      </right>
      <top/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dashed">
        <color auto="1"/>
      </bottom>
      <diagonal/>
    </border>
    <border>
      <left style="thin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medium">
        <color auto="1"/>
      </right>
      <top/>
      <bottom/>
      <diagonal/>
    </border>
    <border>
      <left style="double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dashed">
        <color auto="1"/>
      </right>
      <top/>
      <bottom/>
      <diagonal/>
    </border>
    <border>
      <left style="medium">
        <color auto="1"/>
      </left>
      <right style="dashed">
        <color auto="1"/>
      </right>
      <top/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medium">
        <color auto="1"/>
      </right>
      <top/>
      <bottom style="dashed">
        <color auto="1"/>
      </bottom>
      <diagonal/>
    </border>
    <border>
      <left style="double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medium">
        <color auto="1"/>
      </right>
      <top style="dashed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dashed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 style="double">
        <color auto="1"/>
      </top>
      <bottom style="medium">
        <color auto="1"/>
      </bottom>
      <diagonal/>
    </border>
    <border>
      <left style="dashed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double">
        <color auto="1"/>
      </top>
      <bottom style="medium">
        <color auto="1"/>
      </bottom>
      <diagonal/>
    </border>
    <border>
      <left style="dashed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 style="double">
        <color auto="1"/>
      </left>
      <right style="medium">
        <color auto="1"/>
      </right>
      <top/>
      <bottom style="double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double">
        <color auto="1"/>
      </right>
      <top/>
      <bottom/>
      <diagonal/>
    </border>
    <border>
      <left style="medium">
        <color auto="1"/>
      </left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medium">
        <color auto="1"/>
      </left>
      <right style="thin">
        <color auto="1"/>
      </right>
      <top style="dashed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ashed">
        <color auto="1"/>
      </bottom>
      <diagonal/>
    </border>
    <border>
      <left style="medium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ouble">
        <color auto="1"/>
      </right>
      <top style="dashed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dashed">
        <color auto="1"/>
      </top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 style="thin">
        <color auto="1"/>
      </left>
      <right style="double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ashed">
        <color auto="1"/>
      </left>
      <right style="thin">
        <color auto="1"/>
      </right>
      <top/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double">
        <color auto="1"/>
      </right>
      <top style="thin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ouble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/>
      <diagonal/>
    </border>
    <border>
      <left/>
      <right style="double">
        <color auto="1"/>
      </right>
      <top style="dashed">
        <color auto="1"/>
      </top>
      <bottom/>
      <diagonal/>
    </border>
    <border>
      <left style="medium">
        <color auto="1"/>
      </left>
      <right/>
      <top style="dashed">
        <color auto="1"/>
      </top>
      <bottom style="double">
        <color auto="1"/>
      </bottom>
      <diagonal/>
    </border>
    <border>
      <left/>
      <right/>
      <top style="dashed">
        <color auto="1"/>
      </top>
      <bottom style="double">
        <color auto="1"/>
      </bottom>
      <diagonal/>
    </border>
    <border>
      <left/>
      <right style="double">
        <color auto="1"/>
      </right>
      <top style="dashed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8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4" fontId="9" fillId="3" borderId="33" xfId="0" applyNumberFormat="1" applyFont="1" applyFill="1" applyBorder="1" applyAlignment="1" applyProtection="1">
      <alignment horizontal="center" vertical="center"/>
      <protection locked="0"/>
    </xf>
    <xf numFmtId="44" fontId="9" fillId="3" borderId="35" xfId="0" applyNumberFormat="1" applyFont="1" applyFill="1" applyBorder="1" applyAlignment="1" applyProtection="1">
      <alignment horizontal="center" vertical="center"/>
      <protection locked="0"/>
    </xf>
    <xf numFmtId="44" fontId="9" fillId="3" borderId="38" xfId="0" applyNumberFormat="1" applyFont="1" applyFill="1" applyBorder="1" applyAlignment="1" applyProtection="1">
      <alignment horizontal="center" vertical="center"/>
      <protection locked="0"/>
    </xf>
    <xf numFmtId="44" fontId="9" fillId="3" borderId="40" xfId="0" applyNumberFormat="1" applyFont="1" applyFill="1" applyBorder="1" applyAlignment="1" applyProtection="1">
      <alignment horizontal="center" vertical="center"/>
      <protection locked="0"/>
    </xf>
    <xf numFmtId="44" fontId="9" fillId="3" borderId="43" xfId="0" applyNumberFormat="1" applyFont="1" applyFill="1" applyBorder="1" applyAlignment="1" applyProtection="1">
      <alignment horizontal="center" vertical="center"/>
      <protection locked="0"/>
    </xf>
    <xf numFmtId="44" fontId="9" fillId="3" borderId="45" xfId="0" applyNumberFormat="1" applyFont="1" applyFill="1" applyBorder="1" applyAlignment="1" applyProtection="1">
      <alignment horizontal="center" vertical="center"/>
      <protection locked="0"/>
    </xf>
    <xf numFmtId="44" fontId="9" fillId="3" borderId="65" xfId="0" applyNumberFormat="1" applyFont="1" applyFill="1" applyBorder="1" applyAlignment="1" applyProtection="1">
      <alignment horizontal="center" vertical="center"/>
      <protection locked="0"/>
    </xf>
    <xf numFmtId="44" fontId="9" fillId="3" borderId="66" xfId="0" applyNumberFormat="1" applyFont="1" applyFill="1" applyBorder="1" applyAlignment="1" applyProtection="1">
      <alignment horizontal="center" vertical="center"/>
      <protection locked="0"/>
    </xf>
    <xf numFmtId="167" fontId="9" fillId="3" borderId="33" xfId="0" applyNumberFormat="1" applyFont="1" applyFill="1" applyBorder="1" applyAlignment="1" applyProtection="1">
      <alignment horizontal="center" vertical="center"/>
      <protection locked="0"/>
    </xf>
    <xf numFmtId="167" fontId="9" fillId="3" borderId="34" xfId="0" applyNumberFormat="1" applyFont="1" applyFill="1" applyBorder="1" applyAlignment="1" applyProtection="1">
      <alignment horizontal="center" vertical="center"/>
      <protection locked="0"/>
    </xf>
    <xf numFmtId="167" fontId="9" fillId="3" borderId="35" xfId="0" applyNumberFormat="1" applyFont="1" applyFill="1" applyBorder="1" applyAlignment="1" applyProtection="1">
      <alignment horizontal="center" vertical="center"/>
      <protection locked="0"/>
    </xf>
    <xf numFmtId="167" fontId="9" fillId="3" borderId="38" xfId="0" applyNumberFormat="1" applyFont="1" applyFill="1" applyBorder="1" applyAlignment="1" applyProtection="1">
      <alignment horizontal="center" vertical="center"/>
      <protection locked="0"/>
    </xf>
    <xf numFmtId="167" fontId="9" fillId="3" borderId="39" xfId="0" applyNumberFormat="1" applyFont="1" applyFill="1" applyBorder="1" applyAlignment="1" applyProtection="1">
      <alignment horizontal="center" vertical="center"/>
      <protection locked="0"/>
    </xf>
    <xf numFmtId="167" fontId="9" fillId="3" borderId="40" xfId="0" applyNumberFormat="1" applyFont="1" applyFill="1" applyBorder="1" applyAlignment="1" applyProtection="1">
      <alignment horizontal="center" vertical="center"/>
      <protection locked="0"/>
    </xf>
    <xf numFmtId="167" fontId="9" fillId="3" borderId="43" xfId="0" applyNumberFormat="1" applyFont="1" applyFill="1" applyBorder="1" applyAlignment="1" applyProtection="1">
      <alignment horizontal="center" vertical="center"/>
      <protection locked="0"/>
    </xf>
    <xf numFmtId="167" fontId="9" fillId="3" borderId="44" xfId="0" applyNumberFormat="1" applyFont="1" applyFill="1" applyBorder="1" applyAlignment="1" applyProtection="1">
      <alignment horizontal="center" vertical="center"/>
      <protection locked="0"/>
    </xf>
    <xf numFmtId="167" fontId="9" fillId="3" borderId="45" xfId="0" applyNumberFormat="1" applyFont="1" applyFill="1" applyBorder="1" applyAlignment="1" applyProtection="1">
      <alignment horizontal="center" vertical="center"/>
      <protection locked="0"/>
    </xf>
    <xf numFmtId="167" fontId="9" fillId="2" borderId="38" xfId="0" applyNumberFormat="1" applyFont="1" applyFill="1" applyBorder="1" applyAlignment="1" applyProtection="1">
      <alignment horizontal="center" vertical="center"/>
      <protection locked="0"/>
    </xf>
    <xf numFmtId="44" fontId="9" fillId="2" borderId="33" xfId="0" applyNumberFormat="1" applyFont="1" applyFill="1" applyBorder="1" applyAlignment="1" applyProtection="1">
      <alignment horizontal="center" vertical="center"/>
      <protection locked="0"/>
    </xf>
    <xf numFmtId="44" fontId="9" fillId="2" borderId="43" xfId="0" applyNumberFormat="1" applyFont="1" applyFill="1" applyBorder="1" applyAlignment="1" applyProtection="1">
      <alignment horizontal="center" vertical="center"/>
      <protection locked="0"/>
    </xf>
    <xf numFmtId="44" fontId="9" fillId="2" borderId="38" xfId="0" applyNumberFormat="1" applyFont="1" applyFill="1" applyBorder="1" applyAlignment="1" applyProtection="1">
      <alignment horizontal="center" vertical="center"/>
      <protection locked="0"/>
    </xf>
    <xf numFmtId="44" fontId="9" fillId="2" borderId="58" xfId="0" applyNumberFormat="1" applyFont="1" applyFill="1" applyBorder="1" applyAlignment="1" applyProtection="1">
      <alignment horizontal="center" vertical="center"/>
      <protection locked="0"/>
    </xf>
    <xf numFmtId="44" fontId="9" fillId="3" borderId="115" xfId="0" applyNumberFormat="1" applyFont="1" applyFill="1" applyBorder="1" applyAlignment="1" applyProtection="1">
      <alignment horizontal="center" vertical="center"/>
      <protection locked="0"/>
    </xf>
    <xf numFmtId="44" fontId="9" fillId="3" borderId="25" xfId="0" applyNumberFormat="1" applyFont="1" applyFill="1" applyBorder="1" applyAlignment="1" applyProtection="1">
      <alignment horizontal="center" vertical="center"/>
      <protection locked="0"/>
    </xf>
    <xf numFmtId="44" fontId="9" fillId="3" borderId="101" xfId="0" applyNumberFormat="1" applyFont="1" applyFill="1" applyBorder="1" applyAlignment="1" applyProtection="1">
      <alignment horizontal="center" vertical="center"/>
      <protection locked="0"/>
    </xf>
    <xf numFmtId="44" fontId="9" fillId="3" borderId="102" xfId="0" applyNumberFormat="1" applyFont="1" applyFill="1" applyBorder="1" applyAlignment="1" applyProtection="1">
      <alignment horizontal="center" vertical="center"/>
      <protection locked="0"/>
    </xf>
    <xf numFmtId="44" fontId="9" fillId="3" borderId="107" xfId="0" applyNumberFormat="1" applyFont="1" applyFill="1" applyBorder="1" applyAlignment="1" applyProtection="1">
      <alignment horizontal="center" vertical="center"/>
      <protection locked="0"/>
    </xf>
    <xf numFmtId="44" fontId="9" fillId="3" borderId="121" xfId="0" applyNumberFormat="1" applyFont="1" applyFill="1" applyBorder="1" applyAlignment="1" applyProtection="1">
      <alignment horizontal="center" vertical="center"/>
      <protection locked="0"/>
    </xf>
    <xf numFmtId="44" fontId="9" fillId="3" borderId="13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164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7" xfId="0" applyFont="1" applyFill="1" applyBorder="1" applyAlignment="1">
      <alignment horizontal="center" vertical="center"/>
    </xf>
    <xf numFmtId="0" fontId="11" fillId="4" borderId="82" xfId="0" applyFont="1" applyFill="1" applyBorder="1" applyAlignment="1">
      <alignment horizontal="center" vertical="center"/>
    </xf>
    <xf numFmtId="0" fontId="11" fillId="4" borderId="71" xfId="0" applyFont="1" applyFill="1" applyBorder="1" applyAlignment="1">
      <alignment horizontal="center" vertical="center"/>
    </xf>
    <xf numFmtId="0" fontId="11" fillId="5" borderId="28" xfId="0" applyFont="1" applyFill="1" applyBorder="1" applyAlignment="1">
      <alignment horizontal="center" vertical="center"/>
    </xf>
    <xf numFmtId="0" fontId="11" fillId="5" borderId="29" xfId="0" applyFont="1" applyFill="1" applyBorder="1" applyAlignment="1">
      <alignment horizontal="center" vertical="center"/>
    </xf>
    <xf numFmtId="0" fontId="11" fillId="5" borderId="29" xfId="0" applyFont="1" applyFill="1" applyBorder="1" applyAlignment="1">
      <alignment vertical="center"/>
    </xf>
    <xf numFmtId="0" fontId="11" fillId="5" borderId="30" xfId="0" applyFont="1" applyFill="1" applyBorder="1" applyAlignment="1">
      <alignment vertical="center"/>
    </xf>
    <xf numFmtId="0" fontId="11" fillId="5" borderId="72" xfId="0" applyFont="1" applyFill="1" applyBorder="1" applyAlignment="1">
      <alignment vertical="center"/>
    </xf>
    <xf numFmtId="164" fontId="11" fillId="6" borderId="83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9" fillId="0" borderId="31" xfId="0" applyNumberFormat="1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166" fontId="9" fillId="0" borderId="33" xfId="0" applyNumberFormat="1" applyFont="1" applyBorder="1" applyAlignment="1">
      <alignment horizontal="center" vertical="center"/>
    </xf>
    <xf numFmtId="166" fontId="9" fillId="0" borderId="34" xfId="0" applyNumberFormat="1" applyFont="1" applyBorder="1" applyAlignment="1">
      <alignment horizontal="center" vertical="center"/>
    </xf>
    <xf numFmtId="166" fontId="9" fillId="0" borderId="35" xfId="0" applyNumberFormat="1" applyFont="1" applyBorder="1" applyAlignment="1">
      <alignment horizontal="center" vertical="center"/>
    </xf>
    <xf numFmtId="44" fontId="9" fillId="0" borderId="33" xfId="0" applyNumberFormat="1" applyFont="1" applyBorder="1" applyAlignment="1">
      <alignment horizontal="center" vertical="center"/>
    </xf>
    <xf numFmtId="44" fontId="9" fillId="0" borderId="34" xfId="0" applyNumberFormat="1" applyFont="1" applyBorder="1" applyAlignment="1">
      <alignment horizontal="center" vertical="center"/>
    </xf>
    <xf numFmtId="44" fontId="9" fillId="0" borderId="73" xfId="0" applyNumberFormat="1" applyFont="1" applyBorder="1" applyAlignment="1">
      <alignment horizontal="center" vertical="center"/>
    </xf>
    <xf numFmtId="164" fontId="9" fillId="0" borderId="85" xfId="0" applyNumberFormat="1" applyFont="1" applyBorder="1" applyAlignment="1">
      <alignment horizontal="center" vertical="center"/>
    </xf>
    <xf numFmtId="49" fontId="9" fillId="0" borderId="36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166" fontId="9" fillId="0" borderId="38" xfId="0" applyNumberFormat="1" applyFont="1" applyBorder="1" applyAlignment="1">
      <alignment horizontal="center" vertical="center"/>
    </xf>
    <xf numFmtId="166" fontId="9" fillId="0" borderId="39" xfId="0" applyNumberFormat="1" applyFont="1" applyBorder="1" applyAlignment="1">
      <alignment horizontal="center" vertical="center"/>
    </xf>
    <xf numFmtId="166" fontId="9" fillId="0" borderId="40" xfId="0" applyNumberFormat="1" applyFont="1" applyBorder="1" applyAlignment="1">
      <alignment horizontal="center" vertical="center"/>
    </xf>
    <xf numFmtId="44" fontId="9" fillId="0" borderId="38" xfId="0" applyNumberFormat="1" applyFont="1" applyBorder="1" applyAlignment="1">
      <alignment horizontal="center" vertical="center"/>
    </xf>
    <xf numFmtId="44" fontId="9" fillId="0" borderId="39" xfId="0" applyNumberFormat="1" applyFont="1" applyBorder="1" applyAlignment="1">
      <alignment horizontal="center" vertical="center"/>
    </xf>
    <xf numFmtId="44" fontId="9" fillId="0" borderId="74" xfId="0" applyNumberFormat="1" applyFont="1" applyBorder="1" applyAlignment="1">
      <alignment horizontal="center" vertical="center"/>
    </xf>
    <xf numFmtId="164" fontId="9" fillId="0" borderId="86" xfId="0" applyNumberFormat="1" applyFont="1" applyBorder="1" applyAlignment="1">
      <alignment horizontal="center" vertical="center"/>
    </xf>
    <xf numFmtId="49" fontId="9" fillId="0" borderId="41" xfId="0" applyNumberFormat="1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166" fontId="9" fillId="0" borderId="43" xfId="0" applyNumberFormat="1" applyFont="1" applyBorder="1" applyAlignment="1">
      <alignment horizontal="center" vertical="center"/>
    </xf>
    <xf numFmtId="166" fontId="9" fillId="0" borderId="44" xfId="0" applyNumberFormat="1" applyFont="1" applyBorder="1" applyAlignment="1">
      <alignment horizontal="center" vertical="center"/>
    </xf>
    <xf numFmtId="166" fontId="9" fillId="0" borderId="45" xfId="0" applyNumberFormat="1" applyFont="1" applyBorder="1" applyAlignment="1">
      <alignment horizontal="center" vertical="center"/>
    </xf>
    <xf numFmtId="44" fontId="9" fillId="0" borderId="43" xfId="0" applyNumberFormat="1" applyFont="1" applyBorder="1" applyAlignment="1">
      <alignment horizontal="center" vertical="center"/>
    </xf>
    <xf numFmtId="44" fontId="9" fillId="0" borderId="44" xfId="0" applyNumberFormat="1" applyFont="1" applyBorder="1" applyAlignment="1">
      <alignment horizontal="center" vertical="center"/>
    </xf>
    <xf numFmtId="44" fontId="9" fillId="0" borderId="75" xfId="0" applyNumberFormat="1" applyFont="1" applyBorder="1" applyAlignment="1">
      <alignment horizontal="center" vertical="center"/>
    </xf>
    <xf numFmtId="164" fontId="9" fillId="0" borderId="87" xfId="0" applyNumberFormat="1" applyFont="1" applyBorder="1" applyAlignment="1">
      <alignment horizontal="center" vertical="center"/>
    </xf>
    <xf numFmtId="49" fontId="11" fillId="5" borderId="28" xfId="0" applyNumberFormat="1" applyFont="1" applyFill="1" applyBorder="1" applyAlignment="1">
      <alignment horizontal="center" vertical="center"/>
    </xf>
    <xf numFmtId="165" fontId="11" fillId="5" borderId="29" xfId="0" applyNumberFormat="1" applyFont="1" applyFill="1" applyBorder="1" applyAlignment="1">
      <alignment horizontal="center" vertical="center"/>
    </xf>
    <xf numFmtId="165" fontId="11" fillId="5" borderId="30" xfId="0" applyNumberFormat="1" applyFont="1" applyFill="1" applyBorder="1" applyAlignment="1">
      <alignment horizontal="center" vertical="center"/>
    </xf>
    <xf numFmtId="44" fontId="13" fillId="6" borderId="29" xfId="0" applyNumberFormat="1" applyFont="1" applyFill="1" applyBorder="1" applyAlignment="1">
      <alignment horizontal="center" vertical="center"/>
    </xf>
    <xf numFmtId="44" fontId="13" fillId="6" borderId="30" xfId="0" applyNumberFormat="1" applyFont="1" applyFill="1" applyBorder="1" applyAlignment="1">
      <alignment horizontal="center" vertical="center"/>
    </xf>
    <xf numFmtId="44" fontId="13" fillId="6" borderId="72" xfId="0" applyNumberFormat="1" applyFont="1" applyFill="1" applyBorder="1" applyAlignment="1">
      <alignment horizontal="center" vertical="center"/>
    </xf>
    <xf numFmtId="164" fontId="9" fillId="6" borderId="83" xfId="0" applyNumberFormat="1" applyFont="1" applyFill="1" applyBorder="1" applyAlignment="1">
      <alignment horizontal="center" vertical="center"/>
    </xf>
    <xf numFmtId="167" fontId="9" fillId="0" borderId="39" xfId="0" applyNumberFormat="1" applyFont="1" applyBorder="1" applyAlignment="1">
      <alignment horizontal="center" vertical="center"/>
    </xf>
    <xf numFmtId="167" fontId="9" fillId="0" borderId="38" xfId="0" applyNumberFormat="1" applyFont="1" applyBorder="1" applyAlignment="1">
      <alignment horizontal="center" vertical="center"/>
    </xf>
    <xf numFmtId="167" fontId="9" fillId="0" borderId="40" xfId="0" applyNumberFormat="1" applyFont="1" applyBorder="1" applyAlignment="1">
      <alignment horizontal="center" vertical="center"/>
    </xf>
    <xf numFmtId="168" fontId="9" fillId="0" borderId="38" xfId="0" applyNumberFormat="1" applyFont="1" applyBorder="1" applyAlignment="1">
      <alignment horizontal="center" vertical="center"/>
    </xf>
    <xf numFmtId="168" fontId="9" fillId="0" borderId="39" xfId="0" applyNumberFormat="1" applyFont="1" applyBorder="1" applyAlignment="1">
      <alignment horizontal="center" vertical="center"/>
    </xf>
    <xf numFmtId="168" fontId="9" fillId="0" borderId="40" xfId="0" applyNumberFormat="1" applyFont="1" applyBorder="1" applyAlignment="1">
      <alignment horizontal="center" vertical="center"/>
    </xf>
    <xf numFmtId="168" fontId="9" fillId="0" borderId="38" xfId="0" quotePrefix="1" applyNumberFormat="1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74" xfId="0" applyFont="1" applyBorder="1" applyAlignment="1">
      <alignment horizontal="center" vertical="center"/>
    </xf>
    <xf numFmtId="167" fontId="11" fillId="0" borderId="94" xfId="0" applyNumberFormat="1" applyFont="1" applyBorder="1" applyAlignment="1">
      <alignment horizontal="center" vertical="center"/>
    </xf>
    <xf numFmtId="167" fontId="11" fillId="0" borderId="95" xfId="0" applyNumberFormat="1" applyFont="1" applyBorder="1" applyAlignment="1">
      <alignment horizontal="center" vertical="center"/>
    </xf>
    <xf numFmtId="167" fontId="11" fillId="0" borderId="96" xfId="0" applyNumberFormat="1" applyFont="1" applyBorder="1" applyAlignment="1">
      <alignment horizontal="center" vertical="center"/>
    </xf>
    <xf numFmtId="167" fontId="11" fillId="0" borderId="97" xfId="0" applyNumberFormat="1" applyFont="1" applyBorder="1" applyAlignment="1">
      <alignment horizontal="center" vertical="center"/>
    </xf>
    <xf numFmtId="164" fontId="11" fillId="0" borderId="9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1" fillId="5" borderId="83" xfId="0" applyFont="1" applyFill="1" applyBorder="1" applyAlignment="1">
      <alignment vertical="center"/>
    </xf>
    <xf numFmtId="44" fontId="9" fillId="0" borderId="34" xfId="0" quotePrefix="1" applyNumberFormat="1" applyFont="1" applyBorder="1" applyAlignment="1">
      <alignment horizontal="center" vertical="center"/>
    </xf>
    <xf numFmtId="44" fontId="9" fillId="0" borderId="35" xfId="0" applyNumberFormat="1" applyFont="1" applyBorder="1" applyAlignment="1">
      <alignment horizontal="center" vertical="center"/>
    </xf>
    <xf numFmtId="168" fontId="9" fillId="0" borderId="33" xfId="0" applyNumberFormat="1" applyFont="1" applyBorder="1" applyAlignment="1">
      <alignment horizontal="center" vertical="center"/>
    </xf>
    <xf numFmtId="168" fontId="9" fillId="0" borderId="34" xfId="0" applyNumberFormat="1" applyFont="1" applyBorder="1" applyAlignment="1">
      <alignment horizontal="center" vertical="center"/>
    </xf>
    <xf numFmtId="168" fontId="9" fillId="0" borderId="35" xfId="0" applyNumberFormat="1" applyFont="1" applyBorder="1" applyAlignment="1">
      <alignment horizontal="center" vertical="center"/>
    </xf>
    <xf numFmtId="44" fontId="9" fillId="0" borderId="101" xfId="0" applyNumberFormat="1" applyFont="1" applyBorder="1" applyAlignment="1">
      <alignment horizontal="center" vertical="center"/>
    </xf>
    <xf numFmtId="44" fontId="9" fillId="0" borderId="45" xfId="0" applyNumberFormat="1" applyFont="1" applyBorder="1" applyAlignment="1">
      <alignment horizontal="center" vertical="center"/>
    </xf>
    <xf numFmtId="168" fontId="9" fillId="0" borderId="43" xfId="0" applyNumberFormat="1" applyFont="1" applyBorder="1" applyAlignment="1">
      <alignment horizontal="center" vertical="center"/>
    </xf>
    <xf numFmtId="168" fontId="9" fillId="0" borderId="44" xfId="0" applyNumberFormat="1" applyFont="1" applyBorder="1" applyAlignment="1">
      <alignment horizontal="center" vertical="center"/>
    </xf>
    <xf numFmtId="168" fontId="9" fillId="0" borderId="45" xfId="0" applyNumberFormat="1" applyFont="1" applyBorder="1" applyAlignment="1">
      <alignment horizontal="center" vertical="center"/>
    </xf>
    <xf numFmtId="44" fontId="11" fillId="5" borderId="29" xfId="0" applyNumberFormat="1" applyFont="1" applyFill="1" applyBorder="1" applyAlignment="1">
      <alignment horizontal="center" vertical="center"/>
    </xf>
    <xf numFmtId="44" fontId="11" fillId="5" borderId="30" xfId="0" applyNumberFormat="1" applyFont="1" applyFill="1" applyBorder="1" applyAlignment="1">
      <alignment horizontal="center" vertical="center"/>
    </xf>
    <xf numFmtId="168" fontId="11" fillId="5" borderId="29" xfId="0" applyNumberFormat="1" applyFont="1" applyFill="1" applyBorder="1" applyAlignment="1">
      <alignment horizontal="center" vertical="center"/>
    </xf>
    <xf numFmtId="168" fontId="11" fillId="5" borderId="30" xfId="0" applyNumberFormat="1" applyFont="1" applyFill="1" applyBorder="1" applyAlignment="1">
      <alignment horizontal="center" vertical="center"/>
    </xf>
    <xf numFmtId="44" fontId="11" fillId="5" borderId="83" xfId="0" applyNumberFormat="1" applyFont="1" applyFill="1" applyBorder="1" applyAlignment="1">
      <alignment horizontal="center" vertical="center"/>
    </xf>
    <xf numFmtId="44" fontId="9" fillId="0" borderId="40" xfId="0" applyNumberFormat="1" applyFont="1" applyBorder="1" applyAlignment="1">
      <alignment horizontal="center" vertical="center"/>
    </xf>
    <xf numFmtId="0" fontId="9" fillId="0" borderId="54" xfId="0" applyFont="1" applyBorder="1" applyAlignment="1">
      <alignment vertical="center"/>
    </xf>
    <xf numFmtId="0" fontId="9" fillId="0" borderId="55" xfId="0" applyFont="1" applyBorder="1" applyAlignment="1">
      <alignment vertical="center"/>
    </xf>
    <xf numFmtId="0" fontId="9" fillId="0" borderId="56" xfId="0" applyFont="1" applyBorder="1" applyAlignment="1">
      <alignment vertical="center"/>
    </xf>
    <xf numFmtId="0" fontId="12" fillId="0" borderId="54" xfId="0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56" xfId="0" applyFont="1" applyBorder="1" applyAlignment="1">
      <alignment vertical="center"/>
    </xf>
    <xf numFmtId="49" fontId="9" fillId="0" borderId="18" xfId="0" applyNumberFormat="1" applyFont="1" applyBorder="1" applyAlignment="1">
      <alignment horizontal="center" vertical="center"/>
    </xf>
    <xf numFmtId="0" fontId="12" fillId="0" borderId="46" xfId="0" applyFont="1" applyBorder="1" applyAlignment="1">
      <alignment vertical="center"/>
    </xf>
    <xf numFmtId="0" fontId="12" fillId="0" borderId="47" xfId="0" applyFont="1" applyBorder="1" applyAlignment="1">
      <alignment vertical="center"/>
    </xf>
    <xf numFmtId="0" fontId="12" fillId="0" borderId="48" xfId="0" applyFont="1" applyBorder="1" applyAlignment="1">
      <alignment vertical="center"/>
    </xf>
    <xf numFmtId="0" fontId="9" fillId="0" borderId="57" xfId="0" applyFont="1" applyBorder="1" applyAlignment="1">
      <alignment horizontal="center" vertical="center"/>
    </xf>
    <xf numFmtId="44" fontId="9" fillId="0" borderId="58" xfId="0" applyNumberFormat="1" applyFont="1" applyBorder="1" applyAlignment="1">
      <alignment horizontal="center" vertical="center"/>
    </xf>
    <xf numFmtId="44" fontId="9" fillId="0" borderId="59" xfId="0" applyNumberFormat="1" applyFont="1" applyBorder="1" applyAlignment="1">
      <alignment horizontal="center" vertical="center"/>
    </xf>
    <xf numFmtId="44" fontId="9" fillId="0" borderId="60" xfId="0" applyNumberFormat="1" applyFont="1" applyBorder="1" applyAlignment="1">
      <alignment horizontal="center" vertical="center"/>
    </xf>
    <xf numFmtId="168" fontId="9" fillId="0" borderId="58" xfId="0" applyNumberFormat="1" applyFont="1" applyBorder="1" applyAlignment="1">
      <alignment horizontal="center" vertical="center"/>
    </xf>
    <xf numFmtId="168" fontId="9" fillId="0" borderId="59" xfId="0" applyNumberFormat="1" applyFont="1" applyBorder="1" applyAlignment="1">
      <alignment horizontal="center" vertical="center"/>
    </xf>
    <xf numFmtId="168" fontId="9" fillId="0" borderId="60" xfId="0" applyNumberFormat="1" applyFont="1" applyBorder="1" applyAlignment="1">
      <alignment horizontal="center" vertical="center"/>
    </xf>
    <xf numFmtId="164" fontId="9" fillId="0" borderId="104" xfId="0" applyNumberFormat="1" applyFont="1" applyBorder="1" applyAlignment="1">
      <alignment horizontal="center" vertical="center"/>
    </xf>
    <xf numFmtId="49" fontId="11" fillId="5" borderId="7" xfId="0" applyNumberFormat="1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44" fontId="11" fillId="5" borderId="0" xfId="0" applyNumberFormat="1" applyFont="1" applyFill="1" applyAlignment="1">
      <alignment horizontal="center" vertical="center"/>
    </xf>
    <xf numFmtId="44" fontId="11" fillId="5" borderId="8" xfId="0" applyNumberFormat="1" applyFont="1" applyFill="1" applyBorder="1" applyAlignment="1">
      <alignment horizontal="center" vertical="center"/>
    </xf>
    <xf numFmtId="44" fontId="11" fillId="5" borderId="79" xfId="0" applyNumberFormat="1" applyFont="1" applyFill="1" applyBorder="1" applyAlignment="1">
      <alignment horizontal="center" vertical="center"/>
    </xf>
    <xf numFmtId="169" fontId="9" fillId="0" borderId="38" xfId="0" applyNumberFormat="1" applyFont="1" applyBorder="1" applyAlignment="1">
      <alignment horizontal="center" vertical="center"/>
    </xf>
    <xf numFmtId="169" fontId="9" fillId="0" borderId="39" xfId="0" quotePrefix="1" applyNumberFormat="1" applyFont="1" applyBorder="1" applyAlignment="1">
      <alignment horizontal="center" vertical="center"/>
    </xf>
    <xf numFmtId="170" fontId="9" fillId="0" borderId="38" xfId="0" applyNumberFormat="1" applyFont="1" applyBorder="1" applyAlignment="1">
      <alignment horizontal="center" vertical="center"/>
    </xf>
    <xf numFmtId="169" fontId="9" fillId="0" borderId="40" xfId="0" applyNumberFormat="1" applyFont="1" applyBorder="1" applyAlignment="1">
      <alignment horizontal="center" vertical="center"/>
    </xf>
    <xf numFmtId="44" fontId="9" fillId="0" borderId="102" xfId="0" applyNumberFormat="1" applyFont="1" applyBorder="1" applyAlignment="1">
      <alignment horizontal="center" vertical="center"/>
    </xf>
    <xf numFmtId="44" fontId="9" fillId="0" borderId="86" xfId="0" applyNumberFormat="1" applyFont="1" applyBorder="1" applyAlignment="1">
      <alignment horizontal="center" vertical="center"/>
    </xf>
    <xf numFmtId="169" fontId="9" fillId="0" borderId="39" xfId="0" applyNumberFormat="1" applyFont="1" applyBorder="1" applyAlignment="1">
      <alignment horizontal="center" vertical="center"/>
    </xf>
    <xf numFmtId="49" fontId="9" fillId="0" borderId="61" xfId="0" applyNumberFormat="1" applyFont="1" applyBorder="1" applyAlignment="1">
      <alignment horizontal="center" vertical="center"/>
    </xf>
    <xf numFmtId="169" fontId="9" fillId="0" borderId="58" xfId="0" applyNumberFormat="1" applyFont="1" applyBorder="1" applyAlignment="1">
      <alignment horizontal="center" vertical="center"/>
    </xf>
    <xf numFmtId="169" fontId="9" fillId="0" borderId="59" xfId="0" applyNumberFormat="1" applyFont="1" applyBorder="1" applyAlignment="1">
      <alignment horizontal="center" vertical="center"/>
    </xf>
    <xf numFmtId="170" fontId="9" fillId="0" borderId="58" xfId="0" applyNumberFormat="1" applyFont="1" applyBorder="1" applyAlignment="1">
      <alignment horizontal="center" vertical="center"/>
    </xf>
    <xf numFmtId="169" fontId="9" fillId="0" borderId="60" xfId="0" applyNumberFormat="1" applyFont="1" applyBorder="1" applyAlignment="1">
      <alignment horizontal="center" vertical="center"/>
    </xf>
    <xf numFmtId="44" fontId="9" fillId="0" borderId="103" xfId="0" applyNumberFormat="1" applyFont="1" applyBorder="1" applyAlignment="1">
      <alignment horizontal="center" vertical="center"/>
    </xf>
    <xf numFmtId="44" fontId="9" fillId="0" borderId="88" xfId="0" applyNumberFormat="1" applyFont="1" applyBorder="1" applyAlignment="1">
      <alignment horizontal="center" vertical="center"/>
    </xf>
    <xf numFmtId="0" fontId="11" fillId="0" borderId="100" xfId="0" applyFont="1" applyBorder="1" applyAlignment="1">
      <alignment horizontal="center" vertical="center"/>
    </xf>
    <xf numFmtId="0" fontId="11" fillId="0" borderId="94" xfId="0" applyFont="1" applyBorder="1" applyAlignment="1">
      <alignment horizontal="center" vertical="center"/>
    </xf>
    <xf numFmtId="0" fontId="11" fillId="0" borderId="95" xfId="0" applyFont="1" applyBorder="1" applyAlignment="1">
      <alignment horizontal="center" vertical="center"/>
    </xf>
    <xf numFmtId="0" fontId="11" fillId="0" borderId="96" xfId="0" applyFont="1" applyBorder="1" applyAlignment="1">
      <alignment horizontal="center" vertical="center"/>
    </xf>
    <xf numFmtId="0" fontId="11" fillId="0" borderId="97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7" fontId="9" fillId="0" borderId="0" xfId="0" applyNumberFormat="1" applyFont="1" applyAlignment="1">
      <alignment horizontal="center" vertical="center"/>
    </xf>
    <xf numFmtId="167" fontId="11" fillId="4" borderId="82" xfId="0" applyNumberFormat="1" applyFont="1" applyFill="1" applyBorder="1" applyAlignment="1">
      <alignment horizontal="center" vertical="center"/>
    </xf>
    <xf numFmtId="167" fontId="11" fillId="4" borderId="26" xfId="0" applyNumberFormat="1" applyFont="1" applyFill="1" applyBorder="1" applyAlignment="1">
      <alignment horizontal="center" vertical="center"/>
    </xf>
    <xf numFmtId="167" fontId="11" fillId="4" borderId="25" xfId="0" applyNumberFormat="1" applyFont="1" applyFill="1" applyBorder="1" applyAlignment="1">
      <alignment horizontal="center" vertical="center"/>
    </xf>
    <xf numFmtId="167" fontId="11" fillId="4" borderId="71" xfId="0" applyNumberFormat="1" applyFont="1" applyFill="1" applyBorder="1" applyAlignment="1">
      <alignment horizontal="center" vertical="center"/>
    </xf>
    <xf numFmtId="0" fontId="11" fillId="6" borderId="29" xfId="0" applyFont="1" applyFill="1" applyBorder="1" applyAlignment="1">
      <alignment horizontal="center" vertical="center"/>
    </xf>
    <xf numFmtId="167" fontId="11" fillId="6" borderId="29" xfId="0" applyNumberFormat="1" applyFont="1" applyFill="1" applyBorder="1" applyAlignment="1">
      <alignment horizontal="center" vertical="center"/>
    </xf>
    <xf numFmtId="168" fontId="9" fillId="0" borderId="33" xfId="0" quotePrefix="1" applyNumberFormat="1" applyFont="1" applyBorder="1" applyAlignment="1">
      <alignment horizontal="center" vertical="center"/>
    </xf>
    <xf numFmtId="167" fontId="9" fillId="0" borderId="33" xfId="0" applyNumberFormat="1" applyFont="1" applyBorder="1" applyAlignment="1">
      <alignment horizontal="center" vertical="center"/>
    </xf>
    <xf numFmtId="167" fontId="9" fillId="0" borderId="34" xfId="0" applyNumberFormat="1" applyFont="1" applyBorder="1" applyAlignment="1">
      <alignment horizontal="center" vertical="center"/>
    </xf>
    <xf numFmtId="167" fontId="9" fillId="0" borderId="101" xfId="0" applyNumberFormat="1" applyFont="1" applyBorder="1" applyAlignment="1">
      <alignment horizontal="center" vertical="center"/>
    </xf>
    <xf numFmtId="168" fontId="9" fillId="0" borderId="37" xfId="0" applyNumberFormat="1" applyFont="1" applyBorder="1" applyAlignment="1">
      <alignment horizontal="center" vertical="center"/>
    </xf>
    <xf numFmtId="167" fontId="9" fillId="0" borderId="102" xfId="0" applyNumberFormat="1" applyFont="1" applyBorder="1" applyAlignment="1">
      <alignment horizontal="center" vertical="center"/>
    </xf>
    <xf numFmtId="167" fontId="9" fillId="0" borderId="43" xfId="0" applyNumberFormat="1" applyFont="1" applyBorder="1" applyAlignment="1">
      <alignment horizontal="center" vertical="center"/>
    </xf>
    <xf numFmtId="167" fontId="9" fillId="0" borderId="44" xfId="0" applyNumberFormat="1" applyFont="1" applyBorder="1" applyAlignment="1">
      <alignment horizontal="center" vertical="center"/>
    </xf>
    <xf numFmtId="167" fontId="9" fillId="0" borderId="107" xfId="0" applyNumberFormat="1" applyFont="1" applyBorder="1" applyAlignment="1">
      <alignment horizontal="center" vertical="center"/>
    </xf>
    <xf numFmtId="168" fontId="9" fillId="6" borderId="29" xfId="0" applyNumberFormat="1" applyFont="1" applyFill="1" applyBorder="1" applyAlignment="1">
      <alignment horizontal="center" vertical="center"/>
    </xf>
    <xf numFmtId="167" fontId="9" fillId="6" borderId="29" xfId="0" applyNumberFormat="1" applyFont="1" applyFill="1" applyBorder="1" applyAlignment="1">
      <alignment horizontal="center" vertical="center"/>
    </xf>
    <xf numFmtId="171" fontId="9" fillId="0" borderId="33" xfId="0" applyNumberFormat="1" applyFont="1" applyBorder="1" applyAlignment="1">
      <alignment horizontal="center" vertical="center"/>
    </xf>
    <xf numFmtId="171" fontId="9" fillId="0" borderId="34" xfId="0" applyNumberFormat="1" applyFont="1" applyBorder="1" applyAlignment="1">
      <alignment horizontal="center" vertical="center"/>
    </xf>
    <xf numFmtId="171" fontId="9" fillId="0" borderId="35" xfId="0" applyNumberFormat="1" applyFont="1" applyBorder="1" applyAlignment="1">
      <alignment horizontal="center" vertical="center"/>
    </xf>
    <xf numFmtId="171" fontId="9" fillId="0" borderId="38" xfId="0" applyNumberFormat="1" applyFont="1" applyBorder="1" applyAlignment="1">
      <alignment horizontal="center" vertical="center"/>
    </xf>
    <xf numFmtId="171" fontId="9" fillId="0" borderId="39" xfId="0" applyNumberFormat="1" applyFont="1" applyBorder="1" applyAlignment="1">
      <alignment horizontal="center" vertical="center"/>
    </xf>
    <xf numFmtId="171" fontId="9" fillId="0" borderId="40" xfId="0" applyNumberFormat="1" applyFont="1" applyBorder="1" applyAlignment="1">
      <alignment horizontal="center" vertical="center"/>
    </xf>
    <xf numFmtId="171" fontId="9" fillId="0" borderId="58" xfId="0" applyNumberFormat="1" applyFont="1" applyBorder="1" applyAlignment="1">
      <alignment horizontal="center" vertical="center"/>
    </xf>
    <xf numFmtId="171" fontId="9" fillId="0" borderId="59" xfId="0" applyNumberFormat="1" applyFont="1" applyBorder="1" applyAlignment="1">
      <alignment horizontal="center" vertical="center"/>
    </xf>
    <xf numFmtId="171" fontId="9" fillId="0" borderId="60" xfId="0" applyNumberFormat="1" applyFont="1" applyBorder="1" applyAlignment="1">
      <alignment horizontal="center" vertical="center"/>
    </xf>
    <xf numFmtId="167" fontId="9" fillId="0" borderId="58" xfId="0" applyNumberFormat="1" applyFont="1" applyBorder="1" applyAlignment="1">
      <alignment horizontal="center" vertical="center"/>
    </xf>
    <xf numFmtId="167" fontId="9" fillId="0" borderId="59" xfId="0" applyNumberFormat="1" applyFont="1" applyBorder="1" applyAlignment="1">
      <alignment horizontal="center" vertical="center"/>
    </xf>
    <xf numFmtId="167" fontId="9" fillId="0" borderId="103" xfId="0" applyNumberFormat="1" applyFont="1" applyBorder="1" applyAlignment="1">
      <alignment horizontal="center" vertical="center"/>
    </xf>
    <xf numFmtId="164" fontId="9" fillId="0" borderId="88" xfId="0" applyNumberFormat="1" applyFont="1" applyBorder="1" applyAlignment="1">
      <alignment horizontal="center" vertical="center"/>
    </xf>
    <xf numFmtId="164" fontId="11" fillId="0" borderId="100" xfId="0" applyNumberFormat="1" applyFont="1" applyBorder="1" applyAlignment="1">
      <alignment horizontal="center" vertical="center"/>
    </xf>
    <xf numFmtId="171" fontId="9" fillId="0" borderId="0" xfId="0" applyNumberFormat="1" applyFont="1" applyAlignment="1">
      <alignment horizontal="center" vertical="center"/>
    </xf>
    <xf numFmtId="164" fontId="11" fillId="5" borderId="83" xfId="0" applyNumberFormat="1" applyFont="1" applyFill="1" applyBorder="1" applyAlignment="1">
      <alignment vertical="center" wrapText="1"/>
    </xf>
    <xf numFmtId="171" fontId="9" fillId="0" borderId="116" xfId="0" applyNumberFormat="1" applyFont="1" applyBorder="1" applyAlignment="1">
      <alignment horizontal="center" vertical="center"/>
    </xf>
    <xf numFmtId="171" fontId="9" fillId="0" borderId="117" xfId="0" applyNumberFormat="1" applyFont="1" applyBorder="1" applyAlignment="1">
      <alignment horizontal="center" vertical="center"/>
    </xf>
    <xf numFmtId="171" fontId="9" fillId="0" borderId="118" xfId="0" applyNumberFormat="1" applyFont="1" applyBorder="1" applyAlignment="1">
      <alignment horizontal="center" vertical="center"/>
    </xf>
    <xf numFmtId="164" fontId="11" fillId="5" borderId="79" xfId="0" applyNumberFormat="1" applyFont="1" applyFill="1" applyBorder="1" applyAlignment="1">
      <alignment horizontal="left" vertical="center" wrapText="1"/>
    </xf>
    <xf numFmtId="49" fontId="9" fillId="0" borderId="113" xfId="0" applyNumberFormat="1" applyFont="1" applyBorder="1" applyAlignment="1">
      <alignment horizontal="center" vertical="center"/>
    </xf>
    <xf numFmtId="0" fontId="9" fillId="0" borderId="114" xfId="0" applyFont="1" applyBorder="1" applyAlignment="1">
      <alignment horizontal="center" vertical="center"/>
    </xf>
    <xf numFmtId="171" fontId="9" fillId="0" borderId="119" xfId="0" applyNumberFormat="1" applyFont="1" applyBorder="1" applyAlignment="1">
      <alignment horizontal="center" vertical="center"/>
    </xf>
    <xf numFmtId="164" fontId="9" fillId="0" borderId="106" xfId="0" applyNumberFormat="1" applyFont="1" applyBorder="1" applyAlignment="1">
      <alignment horizontal="center" vertical="center"/>
    </xf>
    <xf numFmtId="164" fontId="11" fillId="6" borderId="109" xfId="0" applyNumberFormat="1" applyFont="1" applyFill="1" applyBorder="1" applyAlignment="1">
      <alignment horizontal="center" vertical="center"/>
    </xf>
    <xf numFmtId="171" fontId="9" fillId="0" borderId="77" xfId="0" applyNumberFormat="1" applyFont="1" applyBorder="1" applyAlignment="1">
      <alignment horizontal="center" vertical="center"/>
    </xf>
    <xf numFmtId="171" fontId="9" fillId="0" borderId="78" xfId="0" applyNumberFormat="1" applyFont="1" applyBorder="1" applyAlignment="1">
      <alignment horizontal="center" vertical="center"/>
    </xf>
    <xf numFmtId="171" fontId="9" fillId="0" borderId="125" xfId="0" applyNumberFormat="1" applyFont="1" applyBorder="1" applyAlignment="1">
      <alignment horizontal="center" vertical="center"/>
    </xf>
    <xf numFmtId="164" fontId="9" fillId="6" borderId="79" xfId="0" applyNumberFormat="1" applyFont="1" applyFill="1" applyBorder="1" applyAlignment="1">
      <alignment horizontal="center" vertical="center"/>
    </xf>
    <xf numFmtId="168" fontId="9" fillId="0" borderId="77" xfId="0" applyNumberFormat="1" applyFont="1" applyBorder="1" applyAlignment="1">
      <alignment horizontal="center" vertical="center"/>
    </xf>
    <xf numFmtId="168" fontId="9" fillId="0" borderId="78" xfId="0" applyNumberFormat="1" applyFont="1" applyBorder="1" applyAlignment="1">
      <alignment horizontal="center" vertical="center"/>
    </xf>
    <xf numFmtId="168" fontId="9" fillId="0" borderId="125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171" fontId="9" fillId="0" borderId="69" xfId="0" applyNumberFormat="1" applyFont="1" applyBorder="1" applyAlignment="1">
      <alignment horizontal="center" vertical="center"/>
    </xf>
    <xf numFmtId="164" fontId="9" fillId="0" borderId="80" xfId="0" applyNumberFormat="1" applyFont="1" applyBorder="1" applyAlignment="1">
      <alignment horizontal="center" vertical="center"/>
    </xf>
    <xf numFmtId="168" fontId="9" fillId="0" borderId="69" xfId="0" applyNumberFormat="1" applyFont="1" applyBorder="1" applyAlignment="1">
      <alignment horizontal="center" vertical="center"/>
    </xf>
    <xf numFmtId="49" fontId="9" fillId="0" borderId="63" xfId="0" applyNumberFormat="1" applyFont="1" applyBorder="1" applyAlignment="1">
      <alignment horizontal="center" vertical="center"/>
    </xf>
    <xf numFmtId="0" fontId="9" fillId="0" borderId="64" xfId="0" applyFont="1" applyBorder="1" applyAlignment="1">
      <alignment horizontal="center" vertical="center"/>
    </xf>
    <xf numFmtId="171" fontId="9" fillId="0" borderId="105" xfId="0" applyNumberFormat="1" applyFont="1" applyBorder="1" applyAlignment="1">
      <alignment horizontal="center" vertical="center"/>
    </xf>
    <xf numFmtId="0" fontId="11" fillId="6" borderId="76" xfId="0" applyFont="1" applyFill="1" applyBorder="1" applyAlignment="1">
      <alignment horizontal="center" vertical="center"/>
    </xf>
    <xf numFmtId="0" fontId="11" fillId="6" borderId="109" xfId="0" applyFont="1" applyFill="1" applyBorder="1" applyAlignment="1">
      <alignment horizontal="center" vertical="center"/>
    </xf>
    <xf numFmtId="164" fontId="11" fillId="6" borderId="79" xfId="0" applyNumberFormat="1" applyFont="1" applyFill="1" applyBorder="1" applyAlignment="1">
      <alignment horizontal="center" vertical="center"/>
    </xf>
    <xf numFmtId="172" fontId="9" fillId="0" borderId="77" xfId="0" applyNumberFormat="1" applyFont="1" applyBorder="1" applyAlignment="1">
      <alignment horizontal="center" vertical="center"/>
    </xf>
    <xf numFmtId="172" fontId="9" fillId="0" borderId="78" xfId="0" applyNumberFormat="1" applyFont="1" applyBorder="1" applyAlignment="1">
      <alignment horizontal="center" vertical="center"/>
    </xf>
    <xf numFmtId="172" fontId="9" fillId="0" borderId="125" xfId="0" applyNumberFormat="1" applyFont="1" applyBorder="1" applyAlignment="1">
      <alignment horizontal="center" vertical="center"/>
    </xf>
    <xf numFmtId="0" fontId="9" fillId="6" borderId="76" xfId="0" applyFont="1" applyFill="1" applyBorder="1" applyAlignment="1">
      <alignment horizontal="center" vertical="center"/>
    </xf>
    <xf numFmtId="49" fontId="9" fillId="0" borderId="128" xfId="0" applyNumberFormat="1" applyFont="1" applyBorder="1" applyAlignment="1">
      <alignment horizontal="center" vertical="center"/>
    </xf>
    <xf numFmtId="0" fontId="9" fillId="0" borderId="129" xfId="0" applyFont="1" applyBorder="1" applyAlignment="1">
      <alignment horizontal="center" vertical="center"/>
    </xf>
    <xf numFmtId="173" fontId="9" fillId="0" borderId="126" xfId="0" applyNumberFormat="1" applyFont="1" applyBorder="1" applyAlignment="1">
      <alignment horizontal="center" vertical="center"/>
    </xf>
    <xf numFmtId="164" fontId="9" fillId="0" borderId="91" xfId="0" applyNumberFormat="1" applyFont="1" applyBorder="1" applyAlignment="1">
      <alignment horizontal="center" vertical="center"/>
    </xf>
    <xf numFmtId="164" fontId="11" fillId="0" borderId="85" xfId="0" applyNumberFormat="1" applyFont="1" applyBorder="1" applyAlignment="1">
      <alignment horizontal="center" vertical="center"/>
    </xf>
    <xf numFmtId="164" fontId="11" fillId="0" borderId="86" xfId="0" applyNumberFormat="1" applyFont="1" applyBorder="1" applyAlignment="1">
      <alignment horizontal="center" vertical="center"/>
    </xf>
    <xf numFmtId="164" fontId="11" fillId="0" borderId="88" xfId="0" applyNumberFormat="1" applyFont="1" applyBorder="1" applyAlignment="1">
      <alignment horizontal="center" vertical="center"/>
    </xf>
    <xf numFmtId="164" fontId="11" fillId="0" borderId="106" xfId="0" applyNumberFormat="1" applyFont="1" applyBorder="1" applyAlignment="1">
      <alignment horizontal="center" vertical="center"/>
    </xf>
    <xf numFmtId="0" fontId="11" fillId="4" borderId="146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0" fontId="11" fillId="4" borderId="147" xfId="0" applyFont="1" applyFill="1" applyBorder="1" applyAlignment="1">
      <alignment horizontal="center" vertical="center" wrapText="1"/>
    </xf>
    <xf numFmtId="49" fontId="11" fillId="5" borderId="29" xfId="0" applyNumberFormat="1" applyFont="1" applyFill="1" applyBorder="1" applyAlignment="1">
      <alignment horizontal="center" vertical="center"/>
    </xf>
    <xf numFmtId="49" fontId="9" fillId="0" borderId="51" xfId="0" applyNumberFormat="1" applyFont="1" applyBorder="1" applyAlignment="1">
      <alignment horizontal="center" vertical="center"/>
    </xf>
    <xf numFmtId="49" fontId="9" fillId="0" borderId="53" xfId="0" applyNumberFormat="1" applyFont="1" applyBorder="1" applyAlignment="1">
      <alignment horizontal="center" vertical="center"/>
    </xf>
    <xf numFmtId="49" fontId="9" fillId="0" borderId="148" xfId="0" applyNumberFormat="1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46" xfId="0" applyFont="1" applyBorder="1" applyAlignment="1">
      <alignment horizontal="left" vertical="center"/>
    </xf>
    <xf numFmtId="0" fontId="9" fillId="0" borderId="47" xfId="0" applyFont="1" applyBorder="1" applyAlignment="1">
      <alignment horizontal="left" vertical="center"/>
    </xf>
    <xf numFmtId="0" fontId="9" fillId="0" borderId="48" xfId="0" applyFont="1" applyBorder="1" applyAlignment="1">
      <alignment horizontal="left" vertical="center"/>
    </xf>
    <xf numFmtId="0" fontId="9" fillId="0" borderId="52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53" xfId="0" applyFont="1" applyBorder="1" applyAlignment="1">
      <alignment horizontal="left" vertical="center"/>
    </xf>
    <xf numFmtId="0" fontId="9" fillId="0" borderId="49" xfId="0" applyFont="1" applyBorder="1" applyAlignment="1">
      <alignment horizontal="left" vertical="center"/>
    </xf>
    <xf numFmtId="0" fontId="9" fillId="0" borderId="50" xfId="0" applyFont="1" applyBorder="1" applyAlignment="1">
      <alignment horizontal="left" vertical="center"/>
    </xf>
    <xf numFmtId="0" fontId="9" fillId="0" borderId="51" xfId="0" applyFont="1" applyBorder="1" applyAlignment="1">
      <alignment horizontal="left" vertical="center"/>
    </xf>
    <xf numFmtId="0" fontId="11" fillId="0" borderId="89" xfId="0" applyFont="1" applyBorder="1" applyAlignment="1">
      <alignment horizontal="center" vertical="center"/>
    </xf>
    <xf numFmtId="0" fontId="11" fillId="0" borderId="90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4" borderId="79" xfId="0" applyFont="1" applyFill="1" applyBorder="1" applyAlignment="1">
      <alignment horizontal="center" vertical="center"/>
    </xf>
    <xf numFmtId="0" fontId="11" fillId="4" borderId="80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1" fillId="4" borderId="81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horizontal="center" vertical="center"/>
    </xf>
    <xf numFmtId="0" fontId="11" fillId="4" borderId="70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/>
    </xf>
    <xf numFmtId="0" fontId="9" fillId="0" borderId="37" xfId="0" applyFont="1" applyBorder="1" applyAlignment="1">
      <alignment horizontal="left" vertical="center" wrapText="1"/>
    </xf>
    <xf numFmtId="0" fontId="12" fillId="0" borderId="37" xfId="0" applyFont="1" applyBorder="1" applyAlignment="1">
      <alignment horizontal="left" vertical="center" wrapText="1"/>
    </xf>
    <xf numFmtId="0" fontId="11" fillId="5" borderId="29" xfId="0" applyFont="1" applyFill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37" xfId="0" applyFont="1" applyBorder="1" applyAlignment="1">
      <alignment horizontal="left" vertical="center"/>
    </xf>
    <xf numFmtId="0" fontId="9" fillId="0" borderId="42" xfId="0" applyFont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12" fillId="0" borderId="51" xfId="0" applyFont="1" applyBorder="1" applyAlignment="1">
      <alignment horizontal="left" vertical="center"/>
    </xf>
    <xf numFmtId="0" fontId="12" fillId="0" borderId="37" xfId="0" applyFont="1" applyBorder="1" applyAlignment="1">
      <alignment horizontal="left" vertical="center"/>
    </xf>
    <xf numFmtId="49" fontId="11" fillId="4" borderId="1" xfId="0" applyNumberFormat="1" applyFont="1" applyFill="1" applyBorder="1" applyAlignment="1">
      <alignment horizontal="left" vertical="center" wrapText="1"/>
    </xf>
    <xf numFmtId="49" fontId="11" fillId="4" borderId="2" xfId="0" applyNumberFormat="1" applyFont="1" applyFill="1" applyBorder="1" applyAlignment="1">
      <alignment horizontal="left" vertical="center" wrapText="1"/>
    </xf>
    <xf numFmtId="49" fontId="11" fillId="4" borderId="11" xfId="0" applyNumberFormat="1" applyFont="1" applyFill="1" applyBorder="1" applyAlignment="1">
      <alignment horizontal="left" vertical="center" wrapText="1"/>
    </xf>
    <xf numFmtId="0" fontId="11" fillId="0" borderId="98" xfId="0" applyFont="1" applyBorder="1" applyAlignment="1">
      <alignment horizontal="center" vertical="center"/>
    </xf>
    <xf numFmtId="0" fontId="11" fillId="0" borderId="99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9" fillId="0" borderId="57" xfId="0" applyFont="1" applyBorder="1" applyAlignment="1">
      <alignment horizontal="left" vertical="center"/>
    </xf>
    <xf numFmtId="0" fontId="9" fillId="0" borderId="54" xfId="0" applyFont="1" applyBorder="1" applyAlignment="1">
      <alignment horizontal="left" vertical="center"/>
    </xf>
    <xf numFmtId="0" fontId="9" fillId="0" borderId="55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11" fillId="5" borderId="0" xfId="0" applyFont="1" applyFill="1" applyAlignment="1">
      <alignment horizontal="left" vertical="center"/>
    </xf>
    <xf numFmtId="167" fontId="11" fillId="4" borderId="81" xfId="0" applyNumberFormat="1" applyFont="1" applyFill="1" applyBorder="1" applyAlignment="1">
      <alignment horizontal="center" vertical="center"/>
    </xf>
    <xf numFmtId="167" fontId="11" fillId="4" borderId="21" xfId="0" applyNumberFormat="1" applyFont="1" applyFill="1" applyBorder="1" applyAlignment="1">
      <alignment horizontal="center" vertical="center"/>
    </xf>
    <xf numFmtId="167" fontId="11" fillId="4" borderId="20" xfId="0" applyNumberFormat="1" applyFont="1" applyFill="1" applyBorder="1" applyAlignment="1">
      <alignment horizontal="center" vertical="center"/>
    </xf>
    <xf numFmtId="167" fontId="11" fillId="4" borderId="70" xfId="0" applyNumberFormat="1" applyFont="1" applyFill="1" applyBorder="1" applyAlignment="1">
      <alignment horizontal="center" vertical="center"/>
    </xf>
    <xf numFmtId="164" fontId="11" fillId="4" borderId="79" xfId="0" applyNumberFormat="1" applyFont="1" applyFill="1" applyBorder="1" applyAlignment="1">
      <alignment horizontal="center" vertical="center"/>
    </xf>
    <xf numFmtId="164" fontId="11" fillId="4" borderId="80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1" fillId="5" borderId="28" xfId="0" applyFont="1" applyFill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4" borderId="67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1" fillId="4" borderId="68" xfId="0" applyFont="1" applyFill="1" applyBorder="1" applyAlignment="1">
      <alignment horizontal="center" vertical="center" wrapText="1"/>
    </xf>
    <xf numFmtId="171" fontId="11" fillId="7" borderId="108" xfId="0" applyNumberFormat="1" applyFont="1" applyFill="1" applyBorder="1" applyAlignment="1">
      <alignment horizontal="center" vertical="center" wrapText="1"/>
    </xf>
    <xf numFmtId="171" fontId="11" fillId="7" borderId="110" xfId="0" applyNumberFormat="1" applyFont="1" applyFill="1" applyBorder="1" applyAlignment="1">
      <alignment horizontal="center" vertical="center" wrapText="1"/>
    </xf>
    <xf numFmtId="171" fontId="11" fillId="7" borderId="111" xfId="0" applyNumberFormat="1" applyFont="1" applyFill="1" applyBorder="1" applyAlignment="1">
      <alignment horizontal="center" vertical="center" wrapText="1"/>
    </xf>
    <xf numFmtId="164" fontId="11" fillId="7" borderId="109" xfId="0" applyNumberFormat="1" applyFont="1" applyFill="1" applyBorder="1" applyAlignment="1">
      <alignment horizontal="center" vertical="center" wrapText="1"/>
    </xf>
    <xf numFmtId="164" fontId="11" fillId="7" borderId="79" xfId="0" applyNumberFormat="1" applyFont="1" applyFill="1" applyBorder="1" applyAlignment="1">
      <alignment horizontal="center" vertical="center" wrapText="1"/>
    </xf>
    <xf numFmtId="164" fontId="11" fillId="7" borderId="80" xfId="0" applyNumberFormat="1" applyFont="1" applyFill="1" applyBorder="1" applyAlignment="1">
      <alignment horizontal="center" vertical="center" wrapText="1"/>
    </xf>
    <xf numFmtId="0" fontId="11" fillId="5" borderId="29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horizontal="left" vertical="center" wrapText="1"/>
    </xf>
    <xf numFmtId="0" fontId="11" fillId="0" borderId="93" xfId="0" applyFont="1" applyBorder="1" applyAlignment="1">
      <alignment horizontal="center" vertical="center"/>
    </xf>
    <xf numFmtId="0" fontId="9" fillId="0" borderId="114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20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11" fillId="4" borderId="122" xfId="0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10" fillId="7" borderId="109" xfId="0" applyFont="1" applyFill="1" applyBorder="1" applyAlignment="1">
      <alignment horizontal="center" vertical="center" wrapText="1"/>
    </xf>
    <xf numFmtId="0" fontId="10" fillId="7" borderId="79" xfId="0" applyFont="1" applyFill="1" applyBorder="1" applyAlignment="1">
      <alignment horizontal="center" vertical="center" wrapText="1"/>
    </xf>
    <xf numFmtId="0" fontId="10" fillId="7" borderId="84" xfId="0" applyFont="1" applyFill="1" applyBorder="1" applyAlignment="1">
      <alignment horizontal="center" vertical="center" wrapText="1"/>
    </xf>
    <xf numFmtId="0" fontId="9" fillId="0" borderId="64" xfId="0" applyFont="1" applyBorder="1" applyAlignment="1">
      <alignment horizontal="left" vertical="center"/>
    </xf>
    <xf numFmtId="0" fontId="11" fillId="4" borderId="52" xfId="0" applyFont="1" applyFill="1" applyBorder="1" applyAlignment="1">
      <alignment horizontal="center" vertical="center" wrapText="1"/>
    </xf>
    <xf numFmtId="0" fontId="11" fillId="4" borderId="123" xfId="0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left" vertical="center"/>
    </xf>
    <xf numFmtId="171" fontId="11" fillId="7" borderId="124" xfId="0" applyNumberFormat="1" applyFont="1" applyFill="1" applyBorder="1" applyAlignment="1">
      <alignment horizontal="center" vertical="center" wrapText="1"/>
    </xf>
    <xf numFmtId="171" fontId="11" fillId="7" borderId="76" xfId="0" applyNumberFormat="1" applyFont="1" applyFill="1" applyBorder="1" applyAlignment="1">
      <alignment horizontal="center" vertical="center" wrapText="1"/>
    </xf>
    <xf numFmtId="171" fontId="11" fillId="7" borderId="69" xfId="0" applyNumberFormat="1" applyFont="1" applyFill="1" applyBorder="1" applyAlignment="1">
      <alignment horizontal="center" vertical="center" wrapText="1"/>
    </xf>
    <xf numFmtId="0" fontId="0" fillId="0" borderId="127" xfId="0" applyBorder="1" applyAlignment="1">
      <alignment horizontal="left" vertical="center"/>
    </xf>
    <xf numFmtId="0" fontId="9" fillId="0" borderId="129" xfId="0" applyFont="1" applyBorder="1" applyAlignment="1">
      <alignment horizontal="left" vertical="center"/>
    </xf>
    <xf numFmtId="49" fontId="11" fillId="0" borderId="142" xfId="0" applyNumberFormat="1" applyFont="1" applyBorder="1" applyAlignment="1">
      <alignment horizontal="center" vertical="center"/>
    </xf>
    <xf numFmtId="49" fontId="11" fillId="0" borderId="143" xfId="0" applyNumberFormat="1" applyFont="1" applyBorder="1" applyAlignment="1">
      <alignment horizontal="center" vertical="center"/>
    </xf>
    <xf numFmtId="49" fontId="11" fillId="0" borderId="144" xfId="0" applyNumberFormat="1" applyFont="1" applyBorder="1" applyAlignment="1">
      <alignment horizontal="center" vertical="center"/>
    </xf>
    <xf numFmtId="0" fontId="11" fillId="4" borderId="131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4" borderId="112" xfId="0" applyFont="1" applyFill="1" applyBorder="1" applyAlignment="1">
      <alignment horizontal="center" vertical="center" wrapText="1"/>
    </xf>
    <xf numFmtId="0" fontId="11" fillId="4" borderId="132" xfId="0" applyFont="1" applyFill="1" applyBorder="1" applyAlignment="1">
      <alignment horizontal="center" vertical="center" wrapText="1"/>
    </xf>
    <xf numFmtId="0" fontId="11" fillId="4" borderId="133" xfId="0" applyFont="1" applyFill="1" applyBorder="1" applyAlignment="1">
      <alignment horizontal="center" vertical="center" wrapText="1"/>
    </xf>
    <xf numFmtId="0" fontId="11" fillId="4" borderId="134" xfId="0" applyFont="1" applyFill="1" applyBorder="1" applyAlignment="1">
      <alignment horizontal="center" vertical="center" wrapText="1"/>
    </xf>
    <xf numFmtId="49" fontId="11" fillId="0" borderId="135" xfId="0" applyNumberFormat="1" applyFont="1" applyBorder="1" applyAlignment="1">
      <alignment horizontal="center" vertical="center"/>
    </xf>
    <xf numFmtId="49" fontId="11" fillId="0" borderId="136" xfId="0" applyNumberFormat="1" applyFont="1" applyBorder="1" applyAlignment="1">
      <alignment horizontal="center" vertical="center"/>
    </xf>
    <xf numFmtId="49" fontId="11" fillId="0" borderId="137" xfId="0" applyNumberFormat="1" applyFont="1" applyBorder="1" applyAlignment="1">
      <alignment horizontal="center" vertical="center"/>
    </xf>
    <xf numFmtId="49" fontId="11" fillId="0" borderId="138" xfId="0" applyNumberFormat="1" applyFont="1" applyBorder="1" applyAlignment="1">
      <alignment horizontal="center" vertical="center"/>
    </xf>
    <xf numFmtId="49" fontId="11" fillId="0" borderId="55" xfId="0" applyNumberFormat="1" applyFont="1" applyBorder="1" applyAlignment="1">
      <alignment horizontal="center" vertical="center"/>
    </xf>
    <xf numFmtId="49" fontId="11" fillId="0" borderId="139" xfId="0" applyNumberFormat="1" applyFont="1" applyBorder="1" applyAlignment="1">
      <alignment horizontal="center" vertical="center"/>
    </xf>
    <xf numFmtId="49" fontId="11" fillId="0" borderId="140" xfId="0" applyNumberFormat="1" applyFont="1" applyBorder="1" applyAlignment="1">
      <alignment horizontal="center" vertical="center"/>
    </xf>
    <xf numFmtId="49" fontId="11" fillId="0" borderId="47" xfId="0" applyNumberFormat="1" applyFont="1" applyBorder="1" applyAlignment="1">
      <alignment horizontal="center" vertical="center"/>
    </xf>
    <xf numFmtId="49" fontId="11" fillId="0" borderId="141" xfId="0" applyNumberFormat="1" applyFont="1" applyBorder="1" applyAlignment="1">
      <alignment horizontal="center" vertical="center"/>
    </xf>
  </cellXfs>
  <cellStyles count="1">
    <cellStyle name="Normal" xfId="0" builtinId="0"/>
  </cellStyles>
  <dxfs count="14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66674</xdr:rowOff>
    </xdr:from>
    <xdr:to>
      <xdr:col>5</xdr:col>
      <xdr:colOff>423934</xdr:colOff>
      <xdr:row>7</xdr:row>
      <xdr:rowOff>57149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05EC74EB-9438-989E-5614-D1C4CFD6D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238124"/>
          <a:ext cx="2367034" cy="103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0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49E267F0-504D-4544-ADC0-64BE2FF0A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1203904F-3897-48B8-99B6-BC870540F4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C0A12C06-D0A0-4802-AB0A-963EDA875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AC06FB8B-F7A3-44F5-BEAA-5437D2533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2</xdr:col>
      <xdr:colOff>302069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43126FF6-9D61-4386-8EB7-2567C8681A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11397608-742B-4CF0-8473-E219A5B526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3BBEA7A9-E9D2-4082-956E-32DB262B6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D763A-B7A4-4098-BB3C-69B3D20B8A7D}">
  <dimension ref="A2:H47"/>
  <sheetViews>
    <sheetView showGridLines="0" workbookViewId="0">
      <selection activeCell="D22" sqref="D22:H22"/>
    </sheetView>
  </sheetViews>
  <sheetFormatPr baseColWidth="10" defaultRowHeight="13.5" x14ac:dyDescent="0.25"/>
  <cols>
    <col min="1" max="16384" width="11.42578125" style="2"/>
  </cols>
  <sheetData>
    <row r="2" spans="1:8" ht="15" x14ac:dyDescent="0.25">
      <c r="A2"/>
    </row>
    <row r="11" spans="1:8" ht="14.25" thickBot="1" x14ac:dyDescent="0.3"/>
    <row r="12" spans="1:8" ht="85.5" customHeight="1" thickBot="1" x14ac:dyDescent="0.3">
      <c r="A12" s="241" t="s">
        <v>353</v>
      </c>
      <c r="B12" s="242"/>
      <c r="C12" s="242"/>
      <c r="D12" s="242"/>
      <c r="E12" s="242"/>
      <c r="F12" s="242"/>
      <c r="G12" s="242"/>
      <c r="H12" s="243"/>
    </row>
    <row r="21" spans="1:8" ht="14.25" thickBot="1" x14ac:dyDescent="0.3"/>
    <row r="22" spans="1:8" s="3" customFormat="1" ht="62.25" customHeight="1" thickBot="1" x14ac:dyDescent="0.3">
      <c r="A22" s="245" t="s">
        <v>1</v>
      </c>
      <c r="B22" s="246"/>
      <c r="C22" s="246"/>
      <c r="D22" s="247" t="s">
        <v>3</v>
      </c>
      <c r="E22" s="248"/>
      <c r="F22" s="248"/>
      <c r="G22" s="248"/>
      <c r="H22" s="249"/>
    </row>
    <row r="24" spans="1:8" x14ac:dyDescent="0.25">
      <c r="A24" s="250" t="s">
        <v>4</v>
      </c>
      <c r="B24" s="250"/>
      <c r="C24" s="250"/>
      <c r="D24" s="250"/>
      <c r="E24" s="250"/>
      <c r="F24" s="250"/>
      <c r="G24" s="250"/>
      <c r="H24" s="250"/>
    </row>
    <row r="41" spans="1:8" ht="39.75" customHeight="1" x14ac:dyDescent="0.25">
      <c r="A41" s="244" t="s">
        <v>0</v>
      </c>
      <c r="B41" s="244"/>
      <c r="C41" s="244"/>
      <c r="D41" s="244"/>
      <c r="E41" s="244"/>
      <c r="F41" s="244"/>
      <c r="G41" s="244"/>
      <c r="H41" s="244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7" spans="1:8" x14ac:dyDescent="0.25">
      <c r="A47" s="4"/>
      <c r="B47" s="4"/>
      <c r="C47" s="4"/>
      <c r="D47" s="4"/>
      <c r="E47" s="4"/>
      <c r="F47" s="4"/>
      <c r="G47" s="4"/>
      <c r="H47" s="4"/>
    </row>
  </sheetData>
  <sheetProtection algorithmName="SHA-512" hashValue="+ZKPXBVF5j+hzoNAbtATAQiiICKsW2P8GwQxXye/nmECnqojkxy9T7nYozInZDmgzxc134yaZeL5msqy7A9yMA==" saltValue="wGw433gD3APrhKj31gBGpA==" spinCount="100000" sheet="1" objects="1" scenarios="1" selectLockedCells="1"/>
  <mergeCells count="5">
    <mergeCell ref="A12:H12"/>
    <mergeCell ref="A41:H41"/>
    <mergeCell ref="A22:C22"/>
    <mergeCell ref="D22:H22"/>
    <mergeCell ref="A24:H24"/>
  </mergeCells>
  <conditionalFormatting sqref="D22:H22">
    <cfRule type="cellIs" dxfId="13" priority="1" operator="notEqual">
      <formula>"À Compléter"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orientation="portrait" horizontalDpi="0" verticalDpi="0" r:id="rId1"/>
  <headerFooter>
    <oddFooter>&amp;CPage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4D727-080C-4AAC-89C1-372F333AC47B}">
  <sheetPr>
    <pageSetUpPr fitToPage="1"/>
  </sheetPr>
  <dimension ref="A1:S76"/>
  <sheetViews>
    <sheetView topLeftCell="A2" workbookViewId="0">
      <selection activeCell="G16" sqref="G16"/>
    </sheetView>
  </sheetViews>
  <sheetFormatPr baseColWidth="10" defaultColWidth="11.42578125" defaultRowHeight="13.5" x14ac:dyDescent="0.25"/>
  <cols>
    <col min="1" max="1" width="11.42578125" style="34" customWidth="1"/>
    <col min="2" max="2" width="14.42578125" style="35" customWidth="1"/>
    <col min="3" max="3" width="10.7109375" style="34" customWidth="1"/>
    <col min="4" max="4" width="18.7109375" style="34" customWidth="1"/>
    <col min="5" max="5" width="22.140625" style="34" customWidth="1"/>
    <col min="6" max="6" width="10" style="34" customWidth="1"/>
    <col min="7" max="18" width="10.5703125" style="34" customWidth="1"/>
    <col min="19" max="19" width="17.85546875" style="36" customWidth="1"/>
    <col min="20" max="16384" width="11.42578125" style="34"/>
  </cols>
  <sheetData>
    <row r="1" spans="1:19" ht="14.25" thickBot="1" x14ac:dyDescent="0.3"/>
    <row r="2" spans="1:19" s="2" customFormat="1" ht="13.5" customHeight="1" x14ac:dyDescent="0.25">
      <c r="C2" s="251" t="s">
        <v>323</v>
      </c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3"/>
    </row>
    <row r="3" spans="1:19" s="2" customFormat="1" ht="13.5" customHeight="1" x14ac:dyDescent="0.25">
      <c r="C3" s="254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6"/>
    </row>
    <row r="4" spans="1:19" s="2" customFormat="1" ht="13.5" customHeight="1" x14ac:dyDescent="0.25">
      <c r="C4" s="254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6"/>
    </row>
    <row r="5" spans="1:19" s="2" customFormat="1" ht="14.25" customHeight="1" thickBot="1" x14ac:dyDescent="0.3">
      <c r="C5" s="257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9"/>
    </row>
    <row r="7" spans="1:19" ht="14.25" thickBot="1" x14ac:dyDescent="0.3"/>
    <row r="8" spans="1:19" s="37" customFormat="1" ht="29.25" customHeight="1" thickBot="1" x14ac:dyDescent="0.3">
      <c r="A8" s="285" t="s">
        <v>1</v>
      </c>
      <c r="B8" s="286"/>
      <c r="C8" s="278" t="str">
        <f>IF('Page de Garde'!$D$22="À compléter","Complétion Automatique",'Page de Garde'!$D$22)</f>
        <v>Complétion Automatique</v>
      </c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80"/>
    </row>
    <row r="10" spans="1:19" ht="26.25" customHeight="1" x14ac:dyDescent="0.25">
      <c r="A10" s="260" t="s">
        <v>354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</row>
    <row r="11" spans="1:19" ht="14.25" thickBot="1" x14ac:dyDescent="0.3"/>
    <row r="12" spans="1:19" s="38" customFormat="1" ht="20.25" customHeight="1" x14ac:dyDescent="0.25">
      <c r="A12" s="287" t="s">
        <v>5</v>
      </c>
      <c r="B12" s="290" t="s">
        <v>2</v>
      </c>
      <c r="C12" s="290"/>
      <c r="D12" s="290"/>
      <c r="E12" s="290" t="s">
        <v>6</v>
      </c>
      <c r="F12" s="290" t="s">
        <v>7</v>
      </c>
      <c r="G12" s="276" t="s">
        <v>8</v>
      </c>
      <c r="H12" s="276"/>
      <c r="I12" s="276"/>
      <c r="J12" s="277"/>
      <c r="K12" s="276" t="s">
        <v>324</v>
      </c>
      <c r="L12" s="276"/>
      <c r="M12" s="276"/>
      <c r="N12" s="277"/>
      <c r="O12" s="275" t="s">
        <v>325</v>
      </c>
      <c r="P12" s="276"/>
      <c r="Q12" s="276"/>
      <c r="R12" s="276"/>
      <c r="S12" s="277"/>
    </row>
    <row r="13" spans="1:19" x14ac:dyDescent="0.25">
      <c r="A13" s="288"/>
      <c r="B13" s="291"/>
      <c r="C13" s="291"/>
      <c r="D13" s="291"/>
      <c r="E13" s="291"/>
      <c r="F13" s="291"/>
      <c r="G13" s="283" t="s">
        <v>9</v>
      </c>
      <c r="H13" s="282"/>
      <c r="I13" s="283" t="s">
        <v>10</v>
      </c>
      <c r="J13" s="293"/>
      <c r="K13" s="283" t="s">
        <v>9</v>
      </c>
      <c r="L13" s="282"/>
      <c r="M13" s="283" t="s">
        <v>10</v>
      </c>
      <c r="N13" s="293"/>
      <c r="O13" s="281" t="s">
        <v>9</v>
      </c>
      <c r="P13" s="282"/>
      <c r="Q13" s="283" t="s">
        <v>10</v>
      </c>
      <c r="R13" s="284"/>
      <c r="S13" s="273" t="s">
        <v>326</v>
      </c>
    </row>
    <row r="14" spans="1:19" x14ac:dyDescent="0.25">
      <c r="A14" s="289"/>
      <c r="B14" s="292"/>
      <c r="C14" s="292"/>
      <c r="D14" s="292"/>
      <c r="E14" s="292"/>
      <c r="F14" s="292"/>
      <c r="G14" s="39" t="s">
        <v>11</v>
      </c>
      <c r="H14" s="40" t="s">
        <v>12</v>
      </c>
      <c r="I14" s="39" t="s">
        <v>11</v>
      </c>
      <c r="J14" s="41" t="s">
        <v>12</v>
      </c>
      <c r="K14" s="39" t="s">
        <v>11</v>
      </c>
      <c r="L14" s="40" t="s">
        <v>12</v>
      </c>
      <c r="M14" s="39" t="s">
        <v>11</v>
      </c>
      <c r="N14" s="41" t="s">
        <v>12</v>
      </c>
      <c r="O14" s="42" t="s">
        <v>11</v>
      </c>
      <c r="P14" s="40" t="s">
        <v>12</v>
      </c>
      <c r="Q14" s="39" t="s">
        <v>11</v>
      </c>
      <c r="R14" s="43" t="s">
        <v>12</v>
      </c>
      <c r="S14" s="274"/>
    </row>
    <row r="15" spans="1:19" s="50" customFormat="1" ht="18" customHeight="1" x14ac:dyDescent="0.25">
      <c r="A15" s="44">
        <v>1</v>
      </c>
      <c r="B15" s="296" t="s">
        <v>13</v>
      </c>
      <c r="C15" s="296"/>
      <c r="D15" s="296"/>
      <c r="E15" s="45"/>
      <c r="F15" s="45"/>
      <c r="G15" s="46"/>
      <c r="H15" s="46"/>
      <c r="I15" s="46"/>
      <c r="J15" s="47"/>
      <c r="K15" s="46"/>
      <c r="L15" s="46"/>
      <c r="M15" s="46"/>
      <c r="N15" s="47"/>
      <c r="O15" s="46"/>
      <c r="P15" s="46"/>
      <c r="Q15" s="46"/>
      <c r="R15" s="48"/>
      <c r="S15" s="49"/>
    </row>
    <row r="16" spans="1:19" ht="16.5" customHeight="1" x14ac:dyDescent="0.25">
      <c r="A16" s="51" t="s">
        <v>14</v>
      </c>
      <c r="B16" s="297" t="s">
        <v>15</v>
      </c>
      <c r="C16" s="297"/>
      <c r="D16" s="297"/>
      <c r="E16" s="52" t="s">
        <v>16</v>
      </c>
      <c r="F16" s="52" t="s">
        <v>17</v>
      </c>
      <c r="G16" s="13"/>
      <c r="H16" s="14"/>
      <c r="I16" s="13"/>
      <c r="J16" s="15"/>
      <c r="K16" s="53">
        <v>7</v>
      </c>
      <c r="L16" s="54">
        <v>7</v>
      </c>
      <c r="M16" s="53">
        <v>7</v>
      </c>
      <c r="N16" s="55">
        <v>7</v>
      </c>
      <c r="O16" s="56" t="str">
        <f>IF(OR(G16=0,G16="-",K16=0,K16="-"),"-",G16*K16)</f>
        <v>-</v>
      </c>
      <c r="P16" s="57" t="str">
        <f t="shared" ref="P16:R16" si="0">IF(OR(H16=0,H16="-",L16=0,L16="-"),"-",H16*L16)</f>
        <v>-</v>
      </c>
      <c r="Q16" s="56" t="str">
        <f t="shared" si="0"/>
        <v>-</v>
      </c>
      <c r="R16" s="58" t="str">
        <f t="shared" si="0"/>
        <v>-</v>
      </c>
      <c r="S16" s="59" t="str">
        <f>IF(SUM(O16:R16)=0,"-",SUM(O16:R16))</f>
        <v>-</v>
      </c>
    </row>
    <row r="17" spans="1:19" ht="16.5" customHeight="1" x14ac:dyDescent="0.25">
      <c r="A17" s="60" t="s">
        <v>18</v>
      </c>
      <c r="B17" s="298" t="s">
        <v>15</v>
      </c>
      <c r="C17" s="298"/>
      <c r="D17" s="298"/>
      <c r="E17" s="61" t="s">
        <v>19</v>
      </c>
      <c r="F17" s="61" t="s">
        <v>17</v>
      </c>
      <c r="G17" s="16"/>
      <c r="H17" s="17"/>
      <c r="I17" s="16"/>
      <c r="J17" s="18"/>
      <c r="K17" s="62">
        <v>7</v>
      </c>
      <c r="L17" s="63">
        <v>7</v>
      </c>
      <c r="M17" s="62">
        <v>7</v>
      </c>
      <c r="N17" s="64">
        <v>7</v>
      </c>
      <c r="O17" s="65" t="str">
        <f t="shared" ref="O17:O19" si="1">IF(OR(G17=0,G17="-",K17=0,K17="-"),"-",G17*K17)</f>
        <v>-</v>
      </c>
      <c r="P17" s="66" t="str">
        <f t="shared" ref="P17:P19" si="2">IF(OR(H17=0,H17="-",L17=0,L17="-"),"-",H17*L17)</f>
        <v>-</v>
      </c>
      <c r="Q17" s="65" t="str">
        <f t="shared" ref="Q17:Q19" si="3">IF(OR(I17=0,I17="-",M17=0,M17="-"),"-",I17*M17)</f>
        <v>-</v>
      </c>
      <c r="R17" s="67" t="str">
        <f t="shared" ref="R17:R19" si="4">IF(OR(J17=0,J17="-",N17=0,N17="-"),"-",J17*N17)</f>
        <v>-</v>
      </c>
      <c r="S17" s="68" t="str">
        <f t="shared" ref="S17:S19" si="5">IF(SUM(O17:R17)=0,"-",SUM(O17:R17))</f>
        <v>-</v>
      </c>
    </row>
    <row r="18" spans="1:19" ht="16.5" customHeight="1" x14ac:dyDescent="0.25">
      <c r="A18" s="60" t="s">
        <v>20</v>
      </c>
      <c r="B18" s="298" t="s">
        <v>15</v>
      </c>
      <c r="C18" s="298"/>
      <c r="D18" s="298"/>
      <c r="E18" s="61" t="s">
        <v>21</v>
      </c>
      <c r="F18" s="61" t="s">
        <v>17</v>
      </c>
      <c r="G18" s="16"/>
      <c r="H18" s="17"/>
      <c r="I18" s="16"/>
      <c r="J18" s="18"/>
      <c r="K18" s="62">
        <v>7</v>
      </c>
      <c r="L18" s="63">
        <v>7</v>
      </c>
      <c r="M18" s="62">
        <v>7</v>
      </c>
      <c r="N18" s="64">
        <v>7</v>
      </c>
      <c r="O18" s="65" t="str">
        <f t="shared" si="1"/>
        <v>-</v>
      </c>
      <c r="P18" s="66" t="str">
        <f t="shared" si="2"/>
        <v>-</v>
      </c>
      <c r="Q18" s="65" t="str">
        <f t="shared" si="3"/>
        <v>-</v>
      </c>
      <c r="R18" s="67" t="str">
        <f t="shared" si="4"/>
        <v>-</v>
      </c>
      <c r="S18" s="68" t="str">
        <f t="shared" si="5"/>
        <v>-</v>
      </c>
    </row>
    <row r="19" spans="1:19" ht="16.5" customHeight="1" x14ac:dyDescent="0.25">
      <c r="A19" s="69" t="s">
        <v>22</v>
      </c>
      <c r="B19" s="299" t="s">
        <v>15</v>
      </c>
      <c r="C19" s="299"/>
      <c r="D19" s="299"/>
      <c r="E19" s="70" t="s">
        <v>23</v>
      </c>
      <c r="F19" s="70" t="s">
        <v>17</v>
      </c>
      <c r="G19" s="19"/>
      <c r="H19" s="20"/>
      <c r="I19" s="19"/>
      <c r="J19" s="21"/>
      <c r="K19" s="71">
        <v>7</v>
      </c>
      <c r="L19" s="72">
        <v>7</v>
      </c>
      <c r="M19" s="71">
        <v>7</v>
      </c>
      <c r="N19" s="73">
        <v>7</v>
      </c>
      <c r="O19" s="74" t="str">
        <f t="shared" si="1"/>
        <v>-</v>
      </c>
      <c r="P19" s="75" t="str">
        <f t="shared" si="2"/>
        <v>-</v>
      </c>
      <c r="Q19" s="74" t="str">
        <f t="shared" si="3"/>
        <v>-</v>
      </c>
      <c r="R19" s="76" t="str">
        <f t="shared" si="4"/>
        <v>-</v>
      </c>
      <c r="S19" s="77" t="str">
        <f t="shared" si="5"/>
        <v>-</v>
      </c>
    </row>
    <row r="20" spans="1:19" ht="18" customHeight="1" x14ac:dyDescent="0.25">
      <c r="A20" s="78" t="s">
        <v>24</v>
      </c>
      <c r="B20" s="296" t="s">
        <v>25</v>
      </c>
      <c r="C20" s="296"/>
      <c r="D20" s="296"/>
      <c r="E20" s="45"/>
      <c r="F20" s="45"/>
      <c r="G20" s="79"/>
      <c r="H20" s="79"/>
      <c r="I20" s="79"/>
      <c r="J20" s="80"/>
      <c r="K20" s="81"/>
      <c r="L20" s="81"/>
      <c r="M20" s="81"/>
      <c r="N20" s="82"/>
      <c r="O20" s="81"/>
      <c r="P20" s="81"/>
      <c r="Q20" s="81"/>
      <c r="R20" s="83"/>
      <c r="S20" s="84"/>
    </row>
    <row r="21" spans="1:19" ht="16.5" customHeight="1" x14ac:dyDescent="0.25">
      <c r="A21" s="51" t="s">
        <v>26</v>
      </c>
      <c r="B21" s="298" t="s">
        <v>30</v>
      </c>
      <c r="C21" s="298"/>
      <c r="D21" s="298"/>
      <c r="E21" s="61" t="s">
        <v>27</v>
      </c>
      <c r="F21" s="61" t="s">
        <v>28</v>
      </c>
      <c r="G21" s="22"/>
      <c r="H21" s="85" t="s">
        <v>328</v>
      </c>
      <c r="I21" s="86" t="s">
        <v>328</v>
      </c>
      <c r="J21" s="87" t="s">
        <v>328</v>
      </c>
      <c r="K21" s="88">
        <v>7600</v>
      </c>
      <c r="L21" s="89" t="s">
        <v>328</v>
      </c>
      <c r="M21" s="88" t="s">
        <v>328</v>
      </c>
      <c r="N21" s="90" t="s">
        <v>328</v>
      </c>
      <c r="O21" s="65" t="str">
        <f t="shared" ref="O21:O55" si="6">IF(OR(G21=0,G21="-",K21=0,K21="-"),"-",G21*K21)</f>
        <v>-</v>
      </c>
      <c r="P21" s="66" t="str">
        <f t="shared" ref="P21:P55" si="7">IF(OR(H21=0,H21="-",L21=0,L21="-"),"-",H21*L21)</f>
        <v>-</v>
      </c>
      <c r="Q21" s="65" t="str">
        <f t="shared" ref="Q21:Q55" si="8">IF(OR(I21=0,I21="-",M21=0,M21="-"),"-",I21*M21)</f>
        <v>-</v>
      </c>
      <c r="R21" s="67" t="str">
        <f t="shared" ref="R21:R55" si="9">IF(OR(J21=0,J21="-",N21=0,N21="-"),"-",J21*N21)</f>
        <v>-</v>
      </c>
      <c r="S21" s="68" t="str">
        <f t="shared" ref="S21:S55" si="10">IF(SUM(O21:R21)=0,"-",SUM(O21:R21))</f>
        <v>-</v>
      </c>
    </row>
    <row r="22" spans="1:19" ht="16.5" customHeight="1" x14ac:dyDescent="0.25">
      <c r="A22" s="51" t="s">
        <v>29</v>
      </c>
      <c r="B22" s="261" t="s">
        <v>32</v>
      </c>
      <c r="C22" s="262"/>
      <c r="D22" s="263"/>
      <c r="E22" s="61" t="s">
        <v>27</v>
      </c>
      <c r="F22" s="61" t="s">
        <v>28</v>
      </c>
      <c r="G22" s="86" t="s">
        <v>328</v>
      </c>
      <c r="H22" s="85" t="s">
        <v>328</v>
      </c>
      <c r="I22" s="86" t="s">
        <v>328</v>
      </c>
      <c r="J22" s="87" t="s">
        <v>328</v>
      </c>
      <c r="K22" s="88" t="s">
        <v>328</v>
      </c>
      <c r="L22" s="89" t="s">
        <v>328</v>
      </c>
      <c r="M22" s="88" t="s">
        <v>328</v>
      </c>
      <c r="N22" s="90" t="s">
        <v>328</v>
      </c>
      <c r="O22" s="65" t="str">
        <f t="shared" si="6"/>
        <v>-</v>
      </c>
      <c r="P22" s="66" t="str">
        <f t="shared" si="7"/>
        <v>-</v>
      </c>
      <c r="Q22" s="65" t="str">
        <f t="shared" si="8"/>
        <v>-</v>
      </c>
      <c r="R22" s="67" t="str">
        <f t="shared" si="9"/>
        <v>-</v>
      </c>
      <c r="S22" s="68" t="str">
        <f t="shared" si="10"/>
        <v>-</v>
      </c>
    </row>
    <row r="23" spans="1:19" ht="16.5" customHeight="1" x14ac:dyDescent="0.25">
      <c r="A23" s="51" t="s">
        <v>31</v>
      </c>
      <c r="B23" s="264"/>
      <c r="C23" s="265"/>
      <c r="D23" s="266"/>
      <c r="E23" s="61" t="s">
        <v>34</v>
      </c>
      <c r="F23" s="61" t="s">
        <v>28</v>
      </c>
      <c r="G23" s="22"/>
      <c r="H23" s="85" t="s">
        <v>328</v>
      </c>
      <c r="I23" s="86" t="s">
        <v>328</v>
      </c>
      <c r="J23" s="87" t="s">
        <v>328</v>
      </c>
      <c r="K23" s="88">
        <v>43</v>
      </c>
      <c r="L23" s="89" t="s">
        <v>328</v>
      </c>
      <c r="M23" s="88" t="s">
        <v>328</v>
      </c>
      <c r="N23" s="90" t="s">
        <v>328</v>
      </c>
      <c r="O23" s="65" t="str">
        <f t="shared" ref="O23" si="11">IF(OR(G23=0,G23="-",K23=0,K23="-"),"-",G23*K23)</f>
        <v>-</v>
      </c>
      <c r="P23" s="66" t="str">
        <f t="shared" ref="P23" si="12">IF(OR(H23=0,H23="-",L23=0,L23="-"),"-",H23*L23)</f>
        <v>-</v>
      </c>
      <c r="Q23" s="65" t="str">
        <f t="shared" ref="Q23" si="13">IF(OR(I23=0,I23="-",M23=0,M23="-"),"-",I23*M23)</f>
        <v>-</v>
      </c>
      <c r="R23" s="67" t="str">
        <f t="shared" ref="R23" si="14">IF(OR(J23=0,J23="-",N23=0,N23="-"),"-",J23*N23)</f>
        <v>-</v>
      </c>
      <c r="S23" s="68" t="str">
        <f t="shared" ref="S23" si="15">IF(SUM(O23:R23)=0,"-",SUM(O23:R23))</f>
        <v>-</v>
      </c>
    </row>
    <row r="24" spans="1:19" ht="16.5" customHeight="1" x14ac:dyDescent="0.25">
      <c r="A24" s="51" t="s">
        <v>33</v>
      </c>
      <c r="B24" s="267"/>
      <c r="C24" s="268"/>
      <c r="D24" s="269"/>
      <c r="E24" s="61" t="s">
        <v>46</v>
      </c>
      <c r="F24" s="61" t="s">
        <v>28</v>
      </c>
      <c r="G24" s="86" t="s">
        <v>328</v>
      </c>
      <c r="H24" s="85" t="s">
        <v>328</v>
      </c>
      <c r="I24" s="86" t="s">
        <v>328</v>
      </c>
      <c r="J24" s="87" t="s">
        <v>328</v>
      </c>
      <c r="K24" s="88" t="s">
        <v>328</v>
      </c>
      <c r="L24" s="89" t="s">
        <v>328</v>
      </c>
      <c r="M24" s="88" t="s">
        <v>328</v>
      </c>
      <c r="N24" s="90" t="s">
        <v>328</v>
      </c>
      <c r="O24" s="65" t="str">
        <f t="shared" si="6"/>
        <v>-</v>
      </c>
      <c r="P24" s="66" t="str">
        <f t="shared" si="7"/>
        <v>-</v>
      </c>
      <c r="Q24" s="65" t="str">
        <f t="shared" si="8"/>
        <v>-</v>
      </c>
      <c r="R24" s="67" t="str">
        <f t="shared" si="9"/>
        <v>-</v>
      </c>
      <c r="S24" s="68" t="str">
        <f t="shared" si="10"/>
        <v>-</v>
      </c>
    </row>
    <row r="25" spans="1:19" ht="16.5" customHeight="1" x14ac:dyDescent="0.25">
      <c r="A25" s="51" t="s">
        <v>35</v>
      </c>
      <c r="B25" s="261" t="s">
        <v>38</v>
      </c>
      <c r="C25" s="262"/>
      <c r="D25" s="263"/>
      <c r="E25" s="61" t="s">
        <v>27</v>
      </c>
      <c r="F25" s="61" t="s">
        <v>28</v>
      </c>
      <c r="G25" s="86" t="s">
        <v>328</v>
      </c>
      <c r="H25" s="85" t="s">
        <v>328</v>
      </c>
      <c r="I25" s="86" t="s">
        <v>328</v>
      </c>
      <c r="J25" s="87" t="s">
        <v>328</v>
      </c>
      <c r="K25" s="88" t="s">
        <v>328</v>
      </c>
      <c r="L25" s="89" t="s">
        <v>328</v>
      </c>
      <c r="M25" s="88" t="s">
        <v>328</v>
      </c>
      <c r="N25" s="90" t="s">
        <v>328</v>
      </c>
      <c r="O25" s="65" t="str">
        <f t="shared" si="6"/>
        <v>-</v>
      </c>
      <c r="P25" s="66" t="str">
        <f t="shared" si="7"/>
        <v>-</v>
      </c>
      <c r="Q25" s="65" t="str">
        <f t="shared" si="8"/>
        <v>-</v>
      </c>
      <c r="R25" s="67" t="str">
        <f t="shared" si="9"/>
        <v>-</v>
      </c>
      <c r="S25" s="68" t="str">
        <f t="shared" si="10"/>
        <v>-</v>
      </c>
    </row>
    <row r="26" spans="1:19" ht="16.5" customHeight="1" x14ac:dyDescent="0.25">
      <c r="A26" s="51" t="s">
        <v>36</v>
      </c>
      <c r="B26" s="300"/>
      <c r="C26" s="301"/>
      <c r="D26" s="302"/>
      <c r="E26" s="61" t="s">
        <v>34</v>
      </c>
      <c r="F26" s="61" t="s">
        <v>28</v>
      </c>
      <c r="G26" s="22"/>
      <c r="H26" s="85" t="s">
        <v>328</v>
      </c>
      <c r="I26" s="86" t="s">
        <v>328</v>
      </c>
      <c r="J26" s="87" t="s">
        <v>328</v>
      </c>
      <c r="K26" s="88">
        <v>4</v>
      </c>
      <c r="L26" s="89" t="s">
        <v>328</v>
      </c>
      <c r="M26" s="88" t="s">
        <v>328</v>
      </c>
      <c r="N26" s="90" t="s">
        <v>328</v>
      </c>
      <c r="O26" s="65" t="str">
        <f t="shared" si="6"/>
        <v>-</v>
      </c>
      <c r="P26" s="66" t="str">
        <f t="shared" si="7"/>
        <v>-</v>
      </c>
      <c r="Q26" s="65" t="str">
        <f t="shared" si="8"/>
        <v>-</v>
      </c>
      <c r="R26" s="67" t="str">
        <f t="shared" si="9"/>
        <v>-</v>
      </c>
      <c r="S26" s="68" t="str">
        <f t="shared" si="10"/>
        <v>-</v>
      </c>
    </row>
    <row r="27" spans="1:19" ht="16.5" customHeight="1" x14ac:dyDescent="0.25">
      <c r="A27" s="51" t="s">
        <v>37</v>
      </c>
      <c r="B27" s="298" t="s">
        <v>43</v>
      </c>
      <c r="C27" s="298"/>
      <c r="D27" s="298"/>
      <c r="E27" s="61" t="s">
        <v>27</v>
      </c>
      <c r="F27" s="61" t="s">
        <v>28</v>
      </c>
      <c r="G27" s="22"/>
      <c r="H27" s="85" t="s">
        <v>328</v>
      </c>
      <c r="I27" s="86" t="s">
        <v>328</v>
      </c>
      <c r="J27" s="87" t="s">
        <v>328</v>
      </c>
      <c r="K27" s="91">
        <v>3260</v>
      </c>
      <c r="L27" s="89" t="s">
        <v>328</v>
      </c>
      <c r="M27" s="88" t="s">
        <v>328</v>
      </c>
      <c r="N27" s="90" t="s">
        <v>328</v>
      </c>
      <c r="O27" s="65" t="str">
        <f t="shared" si="6"/>
        <v>-</v>
      </c>
      <c r="P27" s="66" t="str">
        <f t="shared" si="7"/>
        <v>-</v>
      </c>
      <c r="Q27" s="65" t="str">
        <f t="shared" si="8"/>
        <v>-</v>
      </c>
      <c r="R27" s="67" t="str">
        <f t="shared" si="9"/>
        <v>-</v>
      </c>
      <c r="S27" s="68" t="str">
        <f t="shared" si="10"/>
        <v>-</v>
      </c>
    </row>
    <row r="28" spans="1:19" ht="16.5" customHeight="1" x14ac:dyDescent="0.25">
      <c r="A28" s="51" t="s">
        <v>39</v>
      </c>
      <c r="B28" s="298"/>
      <c r="C28" s="298"/>
      <c r="D28" s="298"/>
      <c r="E28" s="61" t="s">
        <v>34</v>
      </c>
      <c r="F28" s="61" t="s">
        <v>28</v>
      </c>
      <c r="G28" s="22"/>
      <c r="H28" s="85" t="s">
        <v>328</v>
      </c>
      <c r="I28" s="86" t="s">
        <v>328</v>
      </c>
      <c r="J28" s="87" t="s">
        <v>328</v>
      </c>
      <c r="K28" s="88">
        <v>155</v>
      </c>
      <c r="L28" s="89" t="s">
        <v>328</v>
      </c>
      <c r="M28" s="88" t="s">
        <v>328</v>
      </c>
      <c r="N28" s="90" t="s">
        <v>328</v>
      </c>
      <c r="O28" s="65" t="str">
        <f t="shared" si="6"/>
        <v>-</v>
      </c>
      <c r="P28" s="66" t="str">
        <f t="shared" si="7"/>
        <v>-</v>
      </c>
      <c r="Q28" s="65" t="str">
        <f t="shared" si="8"/>
        <v>-</v>
      </c>
      <c r="R28" s="67" t="str">
        <f t="shared" si="9"/>
        <v>-</v>
      </c>
      <c r="S28" s="68" t="str">
        <f t="shared" si="10"/>
        <v>-</v>
      </c>
    </row>
    <row r="29" spans="1:19" ht="16.5" customHeight="1" x14ac:dyDescent="0.25">
      <c r="A29" s="51" t="s">
        <v>40</v>
      </c>
      <c r="B29" s="298"/>
      <c r="C29" s="298"/>
      <c r="D29" s="298"/>
      <c r="E29" s="61" t="s">
        <v>46</v>
      </c>
      <c r="F29" s="61" t="s">
        <v>28</v>
      </c>
      <c r="G29" s="86" t="s">
        <v>328</v>
      </c>
      <c r="H29" s="85" t="s">
        <v>328</v>
      </c>
      <c r="I29" s="86" t="s">
        <v>328</v>
      </c>
      <c r="J29" s="87" t="s">
        <v>328</v>
      </c>
      <c r="K29" s="88" t="s">
        <v>328</v>
      </c>
      <c r="L29" s="89" t="s">
        <v>328</v>
      </c>
      <c r="M29" s="88" t="s">
        <v>328</v>
      </c>
      <c r="N29" s="90" t="s">
        <v>328</v>
      </c>
      <c r="O29" s="92" t="str">
        <f t="shared" si="6"/>
        <v>-</v>
      </c>
      <c r="P29" s="93" t="str">
        <f t="shared" si="7"/>
        <v>-</v>
      </c>
      <c r="Q29" s="92" t="str">
        <f t="shared" si="8"/>
        <v>-</v>
      </c>
      <c r="R29" s="94" t="str">
        <f t="shared" si="9"/>
        <v>-</v>
      </c>
      <c r="S29" s="68" t="str">
        <f t="shared" si="10"/>
        <v>-</v>
      </c>
    </row>
    <row r="30" spans="1:19" ht="16.5" customHeight="1" x14ac:dyDescent="0.25">
      <c r="A30" s="51" t="s">
        <v>41</v>
      </c>
      <c r="B30" s="298" t="s">
        <v>48</v>
      </c>
      <c r="C30" s="298"/>
      <c r="D30" s="298"/>
      <c r="E30" s="61" t="s">
        <v>27</v>
      </c>
      <c r="F30" s="61" t="s">
        <v>28</v>
      </c>
      <c r="G30" s="22"/>
      <c r="H30" s="85" t="s">
        <v>328</v>
      </c>
      <c r="I30" s="86" t="s">
        <v>328</v>
      </c>
      <c r="J30" s="87" t="s">
        <v>328</v>
      </c>
      <c r="K30" s="88">
        <v>91</v>
      </c>
      <c r="L30" s="89" t="s">
        <v>328</v>
      </c>
      <c r="M30" s="88" t="s">
        <v>328</v>
      </c>
      <c r="N30" s="90" t="s">
        <v>328</v>
      </c>
      <c r="O30" s="65" t="str">
        <f t="shared" si="6"/>
        <v>-</v>
      </c>
      <c r="P30" s="66" t="str">
        <f t="shared" si="7"/>
        <v>-</v>
      </c>
      <c r="Q30" s="65" t="str">
        <f t="shared" si="8"/>
        <v>-</v>
      </c>
      <c r="R30" s="67" t="str">
        <f t="shared" si="9"/>
        <v>-</v>
      </c>
      <c r="S30" s="68" t="str">
        <f t="shared" si="10"/>
        <v>-</v>
      </c>
    </row>
    <row r="31" spans="1:19" ht="16.5" customHeight="1" x14ac:dyDescent="0.25">
      <c r="A31" s="51" t="s">
        <v>42</v>
      </c>
      <c r="B31" s="298"/>
      <c r="C31" s="298"/>
      <c r="D31" s="298"/>
      <c r="E31" s="61" t="s">
        <v>34</v>
      </c>
      <c r="F31" s="61" t="s">
        <v>28</v>
      </c>
      <c r="G31" s="86" t="s">
        <v>328</v>
      </c>
      <c r="H31" s="85" t="s">
        <v>328</v>
      </c>
      <c r="I31" s="86" t="s">
        <v>328</v>
      </c>
      <c r="J31" s="87" t="s">
        <v>328</v>
      </c>
      <c r="K31" s="88" t="s">
        <v>328</v>
      </c>
      <c r="L31" s="89" t="s">
        <v>328</v>
      </c>
      <c r="M31" s="88" t="s">
        <v>328</v>
      </c>
      <c r="N31" s="90" t="s">
        <v>328</v>
      </c>
      <c r="O31" s="65" t="str">
        <f t="shared" si="6"/>
        <v>-</v>
      </c>
      <c r="P31" s="66" t="str">
        <f t="shared" si="7"/>
        <v>-</v>
      </c>
      <c r="Q31" s="65" t="str">
        <f t="shared" si="8"/>
        <v>-</v>
      </c>
      <c r="R31" s="67" t="str">
        <f t="shared" si="9"/>
        <v>-</v>
      </c>
      <c r="S31" s="68" t="str">
        <f t="shared" si="10"/>
        <v>-</v>
      </c>
    </row>
    <row r="32" spans="1:19" ht="16.5" customHeight="1" x14ac:dyDescent="0.25">
      <c r="A32" s="51" t="s">
        <v>44</v>
      </c>
      <c r="B32" s="298"/>
      <c r="C32" s="298"/>
      <c r="D32" s="298"/>
      <c r="E32" s="61" t="s">
        <v>46</v>
      </c>
      <c r="F32" s="61" t="s">
        <v>28</v>
      </c>
      <c r="G32" s="86" t="s">
        <v>328</v>
      </c>
      <c r="H32" s="85" t="s">
        <v>328</v>
      </c>
      <c r="I32" s="86" t="s">
        <v>328</v>
      </c>
      <c r="J32" s="87" t="s">
        <v>328</v>
      </c>
      <c r="K32" s="88" t="s">
        <v>328</v>
      </c>
      <c r="L32" s="89" t="s">
        <v>328</v>
      </c>
      <c r="M32" s="88" t="s">
        <v>328</v>
      </c>
      <c r="N32" s="90" t="s">
        <v>328</v>
      </c>
      <c r="O32" s="65" t="str">
        <f t="shared" si="6"/>
        <v>-</v>
      </c>
      <c r="P32" s="66" t="str">
        <f t="shared" si="7"/>
        <v>-</v>
      </c>
      <c r="Q32" s="65" t="str">
        <f t="shared" si="8"/>
        <v>-</v>
      </c>
      <c r="R32" s="67" t="str">
        <f t="shared" si="9"/>
        <v>-</v>
      </c>
      <c r="S32" s="68" t="str">
        <f t="shared" si="10"/>
        <v>-</v>
      </c>
    </row>
    <row r="33" spans="1:19" ht="16.5" customHeight="1" x14ac:dyDescent="0.25">
      <c r="A33" s="51" t="s">
        <v>45</v>
      </c>
      <c r="B33" s="298" t="s">
        <v>54</v>
      </c>
      <c r="C33" s="298"/>
      <c r="D33" s="298"/>
      <c r="E33" s="61" t="s">
        <v>27</v>
      </c>
      <c r="F33" s="61" t="s">
        <v>28</v>
      </c>
      <c r="G33" s="22"/>
      <c r="H33" s="85" t="s">
        <v>328</v>
      </c>
      <c r="I33" s="86" t="s">
        <v>328</v>
      </c>
      <c r="J33" s="87" t="s">
        <v>328</v>
      </c>
      <c r="K33" s="88">
        <v>20</v>
      </c>
      <c r="L33" s="89" t="s">
        <v>328</v>
      </c>
      <c r="M33" s="88" t="s">
        <v>328</v>
      </c>
      <c r="N33" s="90" t="s">
        <v>328</v>
      </c>
      <c r="O33" s="65" t="str">
        <f t="shared" si="6"/>
        <v>-</v>
      </c>
      <c r="P33" s="66" t="str">
        <f t="shared" si="7"/>
        <v>-</v>
      </c>
      <c r="Q33" s="65" t="str">
        <f t="shared" si="8"/>
        <v>-</v>
      </c>
      <c r="R33" s="67" t="str">
        <f t="shared" si="9"/>
        <v>-</v>
      </c>
      <c r="S33" s="68" t="str">
        <f t="shared" si="10"/>
        <v>-</v>
      </c>
    </row>
    <row r="34" spans="1:19" ht="16.5" customHeight="1" x14ac:dyDescent="0.25">
      <c r="A34" s="51" t="s">
        <v>47</v>
      </c>
      <c r="B34" s="298"/>
      <c r="C34" s="298"/>
      <c r="D34" s="298"/>
      <c r="E34" s="61" t="s">
        <v>34</v>
      </c>
      <c r="F34" s="61" t="s">
        <v>28</v>
      </c>
      <c r="G34" s="22"/>
      <c r="H34" s="85" t="s">
        <v>328</v>
      </c>
      <c r="I34" s="86" t="s">
        <v>328</v>
      </c>
      <c r="J34" s="87" t="s">
        <v>328</v>
      </c>
      <c r="K34" s="88">
        <v>2583</v>
      </c>
      <c r="L34" s="89" t="s">
        <v>328</v>
      </c>
      <c r="M34" s="88" t="s">
        <v>328</v>
      </c>
      <c r="N34" s="90" t="s">
        <v>328</v>
      </c>
      <c r="O34" s="65" t="str">
        <f t="shared" si="6"/>
        <v>-</v>
      </c>
      <c r="P34" s="66" t="str">
        <f t="shared" si="7"/>
        <v>-</v>
      </c>
      <c r="Q34" s="65" t="str">
        <f t="shared" si="8"/>
        <v>-</v>
      </c>
      <c r="R34" s="67" t="str">
        <f t="shared" si="9"/>
        <v>-</v>
      </c>
      <c r="S34" s="68" t="str">
        <f t="shared" si="10"/>
        <v>-</v>
      </c>
    </row>
    <row r="35" spans="1:19" ht="16.5" customHeight="1" x14ac:dyDescent="0.25">
      <c r="A35" s="51" t="s">
        <v>49</v>
      </c>
      <c r="B35" s="298"/>
      <c r="C35" s="298"/>
      <c r="D35" s="298"/>
      <c r="E35" s="61" t="s">
        <v>46</v>
      </c>
      <c r="F35" s="61" t="s">
        <v>28</v>
      </c>
      <c r="G35" s="86" t="s">
        <v>328</v>
      </c>
      <c r="H35" s="85" t="s">
        <v>328</v>
      </c>
      <c r="I35" s="86" t="s">
        <v>328</v>
      </c>
      <c r="J35" s="87" t="s">
        <v>328</v>
      </c>
      <c r="K35" s="88" t="s">
        <v>328</v>
      </c>
      <c r="L35" s="89" t="s">
        <v>328</v>
      </c>
      <c r="M35" s="88" t="s">
        <v>328</v>
      </c>
      <c r="N35" s="90" t="s">
        <v>328</v>
      </c>
      <c r="O35" s="65" t="str">
        <f t="shared" si="6"/>
        <v>-</v>
      </c>
      <c r="P35" s="66" t="str">
        <f t="shared" si="7"/>
        <v>-</v>
      </c>
      <c r="Q35" s="65" t="str">
        <f t="shared" si="8"/>
        <v>-</v>
      </c>
      <c r="R35" s="67" t="str">
        <f t="shared" si="9"/>
        <v>-</v>
      </c>
      <c r="S35" s="68" t="str">
        <f t="shared" si="10"/>
        <v>-</v>
      </c>
    </row>
    <row r="36" spans="1:19" ht="16.5" customHeight="1" x14ac:dyDescent="0.25">
      <c r="A36" s="51" t="s">
        <v>50</v>
      </c>
      <c r="B36" s="298" t="s">
        <v>64</v>
      </c>
      <c r="C36" s="298"/>
      <c r="D36" s="298"/>
      <c r="E36" s="61" t="s">
        <v>27</v>
      </c>
      <c r="F36" s="61" t="s">
        <v>28</v>
      </c>
      <c r="G36" s="86" t="s">
        <v>328</v>
      </c>
      <c r="H36" s="85" t="s">
        <v>328</v>
      </c>
      <c r="I36" s="86" t="s">
        <v>328</v>
      </c>
      <c r="J36" s="87" t="s">
        <v>328</v>
      </c>
      <c r="K36" s="88" t="s">
        <v>328</v>
      </c>
      <c r="L36" s="89" t="s">
        <v>328</v>
      </c>
      <c r="M36" s="88" t="s">
        <v>328</v>
      </c>
      <c r="N36" s="90" t="s">
        <v>328</v>
      </c>
      <c r="O36" s="65" t="str">
        <f t="shared" si="6"/>
        <v>-</v>
      </c>
      <c r="P36" s="66" t="str">
        <f t="shared" si="7"/>
        <v>-</v>
      </c>
      <c r="Q36" s="65" t="str">
        <f t="shared" si="8"/>
        <v>-</v>
      </c>
      <c r="R36" s="67" t="str">
        <f t="shared" si="9"/>
        <v>-</v>
      </c>
      <c r="S36" s="68" t="str">
        <f t="shared" si="10"/>
        <v>-</v>
      </c>
    </row>
    <row r="37" spans="1:19" ht="16.5" customHeight="1" x14ac:dyDescent="0.25">
      <c r="A37" s="51" t="s">
        <v>51</v>
      </c>
      <c r="B37" s="298"/>
      <c r="C37" s="298"/>
      <c r="D37" s="298"/>
      <c r="E37" s="61" t="s">
        <v>34</v>
      </c>
      <c r="F37" s="61" t="s">
        <v>28</v>
      </c>
      <c r="G37" s="22"/>
      <c r="H37" s="85" t="s">
        <v>328</v>
      </c>
      <c r="I37" s="86" t="s">
        <v>328</v>
      </c>
      <c r="J37" s="87" t="s">
        <v>328</v>
      </c>
      <c r="K37" s="88">
        <v>155</v>
      </c>
      <c r="L37" s="89" t="s">
        <v>328</v>
      </c>
      <c r="M37" s="88" t="s">
        <v>328</v>
      </c>
      <c r="N37" s="90" t="s">
        <v>328</v>
      </c>
      <c r="O37" s="65" t="str">
        <f t="shared" si="6"/>
        <v>-</v>
      </c>
      <c r="P37" s="66" t="str">
        <f t="shared" si="7"/>
        <v>-</v>
      </c>
      <c r="Q37" s="65" t="str">
        <f t="shared" si="8"/>
        <v>-</v>
      </c>
      <c r="R37" s="67" t="str">
        <f t="shared" si="9"/>
        <v>-</v>
      </c>
      <c r="S37" s="68" t="str">
        <f t="shared" si="10"/>
        <v>-</v>
      </c>
    </row>
    <row r="38" spans="1:19" ht="16.5" customHeight="1" x14ac:dyDescent="0.25">
      <c r="A38" s="51" t="s">
        <v>52</v>
      </c>
      <c r="B38" s="298"/>
      <c r="C38" s="298"/>
      <c r="D38" s="298"/>
      <c r="E38" s="61" t="s">
        <v>46</v>
      </c>
      <c r="F38" s="61" t="s">
        <v>28</v>
      </c>
      <c r="G38" s="86" t="s">
        <v>328</v>
      </c>
      <c r="H38" s="85" t="s">
        <v>328</v>
      </c>
      <c r="I38" s="86" t="s">
        <v>328</v>
      </c>
      <c r="J38" s="87" t="s">
        <v>328</v>
      </c>
      <c r="K38" s="88" t="s">
        <v>328</v>
      </c>
      <c r="L38" s="89" t="s">
        <v>328</v>
      </c>
      <c r="M38" s="88" t="s">
        <v>328</v>
      </c>
      <c r="N38" s="90" t="s">
        <v>328</v>
      </c>
      <c r="O38" s="65" t="str">
        <f t="shared" si="6"/>
        <v>-</v>
      </c>
      <c r="P38" s="66" t="str">
        <f t="shared" si="7"/>
        <v>-</v>
      </c>
      <c r="Q38" s="65" t="str">
        <f t="shared" si="8"/>
        <v>-</v>
      </c>
      <c r="R38" s="67" t="str">
        <f t="shared" si="9"/>
        <v>-</v>
      </c>
      <c r="S38" s="68" t="str">
        <f t="shared" si="10"/>
        <v>-</v>
      </c>
    </row>
    <row r="39" spans="1:19" ht="16.5" customHeight="1" x14ac:dyDescent="0.25">
      <c r="A39" s="51" t="s">
        <v>53</v>
      </c>
      <c r="B39" s="261" t="s">
        <v>73</v>
      </c>
      <c r="C39" s="262"/>
      <c r="D39" s="263"/>
      <c r="E39" s="61" t="s">
        <v>27</v>
      </c>
      <c r="F39" s="61" t="s">
        <v>28</v>
      </c>
      <c r="G39" s="86" t="s">
        <v>328</v>
      </c>
      <c r="H39" s="85" t="s">
        <v>328</v>
      </c>
      <c r="I39" s="86" t="s">
        <v>328</v>
      </c>
      <c r="J39" s="87" t="s">
        <v>328</v>
      </c>
      <c r="K39" s="88" t="s">
        <v>328</v>
      </c>
      <c r="L39" s="89" t="s">
        <v>328</v>
      </c>
      <c r="M39" s="88" t="s">
        <v>328</v>
      </c>
      <c r="N39" s="90" t="s">
        <v>328</v>
      </c>
      <c r="O39" s="65" t="str">
        <f t="shared" si="6"/>
        <v>-</v>
      </c>
      <c r="P39" s="66" t="str">
        <f t="shared" si="7"/>
        <v>-</v>
      </c>
      <c r="Q39" s="65" t="str">
        <f t="shared" si="8"/>
        <v>-</v>
      </c>
      <c r="R39" s="67" t="str">
        <f t="shared" si="9"/>
        <v>-</v>
      </c>
      <c r="S39" s="68" t="str">
        <f t="shared" si="10"/>
        <v>-</v>
      </c>
    </row>
    <row r="40" spans="1:19" ht="16.5" customHeight="1" x14ac:dyDescent="0.25">
      <c r="A40" s="51" t="s">
        <v>55</v>
      </c>
      <c r="B40" s="267"/>
      <c r="C40" s="268"/>
      <c r="D40" s="269"/>
      <c r="E40" s="61" t="s">
        <v>34</v>
      </c>
      <c r="F40" s="61" t="s">
        <v>28</v>
      </c>
      <c r="G40" s="22"/>
      <c r="H40" s="85" t="s">
        <v>328</v>
      </c>
      <c r="I40" s="86" t="s">
        <v>328</v>
      </c>
      <c r="J40" s="87" t="s">
        <v>328</v>
      </c>
      <c r="K40" s="88">
        <v>18</v>
      </c>
      <c r="L40" s="89" t="s">
        <v>328</v>
      </c>
      <c r="M40" s="88" t="s">
        <v>328</v>
      </c>
      <c r="N40" s="90" t="s">
        <v>328</v>
      </c>
      <c r="O40" s="65" t="str">
        <f t="shared" si="6"/>
        <v>-</v>
      </c>
      <c r="P40" s="66" t="str">
        <f t="shared" si="7"/>
        <v>-</v>
      </c>
      <c r="Q40" s="65" t="str">
        <f t="shared" si="8"/>
        <v>-</v>
      </c>
      <c r="R40" s="67" t="str">
        <f t="shared" si="9"/>
        <v>-</v>
      </c>
      <c r="S40" s="68" t="str">
        <f t="shared" si="10"/>
        <v>-</v>
      </c>
    </row>
    <row r="41" spans="1:19" ht="16.5" customHeight="1" x14ac:dyDescent="0.25">
      <c r="A41" s="51" t="s">
        <v>56</v>
      </c>
      <c r="B41" s="294" t="s">
        <v>348</v>
      </c>
      <c r="C41" s="294"/>
      <c r="D41" s="294"/>
      <c r="E41" s="61" t="s">
        <v>27</v>
      </c>
      <c r="F41" s="61" t="s">
        <v>28</v>
      </c>
      <c r="G41" s="22"/>
      <c r="H41" s="85" t="s">
        <v>328</v>
      </c>
      <c r="I41" s="86" t="s">
        <v>328</v>
      </c>
      <c r="J41" s="87" t="s">
        <v>328</v>
      </c>
      <c r="K41" s="88">
        <v>10</v>
      </c>
      <c r="L41" s="89" t="s">
        <v>328</v>
      </c>
      <c r="M41" s="88" t="s">
        <v>328</v>
      </c>
      <c r="N41" s="90" t="s">
        <v>328</v>
      </c>
      <c r="O41" s="65" t="str">
        <f t="shared" si="6"/>
        <v>-</v>
      </c>
      <c r="P41" s="66" t="str">
        <f t="shared" si="7"/>
        <v>-</v>
      </c>
      <c r="Q41" s="65" t="str">
        <f t="shared" si="8"/>
        <v>-</v>
      </c>
      <c r="R41" s="67" t="str">
        <f t="shared" si="9"/>
        <v>-</v>
      </c>
      <c r="S41" s="68" t="str">
        <f t="shared" si="10"/>
        <v>-</v>
      </c>
    </row>
    <row r="42" spans="1:19" ht="16.5" customHeight="1" x14ac:dyDescent="0.25">
      <c r="A42" s="51" t="s">
        <v>57</v>
      </c>
      <c r="B42" s="294"/>
      <c r="C42" s="294"/>
      <c r="D42" s="294"/>
      <c r="E42" s="61" t="s">
        <v>34</v>
      </c>
      <c r="F42" s="61" t="s">
        <v>28</v>
      </c>
      <c r="G42" s="22"/>
      <c r="H42" s="85" t="s">
        <v>328</v>
      </c>
      <c r="I42" s="86" t="s">
        <v>328</v>
      </c>
      <c r="J42" s="87" t="s">
        <v>328</v>
      </c>
      <c r="K42" s="88">
        <v>270</v>
      </c>
      <c r="L42" s="89" t="s">
        <v>328</v>
      </c>
      <c r="M42" s="88" t="s">
        <v>328</v>
      </c>
      <c r="N42" s="90" t="s">
        <v>328</v>
      </c>
      <c r="O42" s="65" t="str">
        <f t="shared" si="6"/>
        <v>-</v>
      </c>
      <c r="P42" s="66" t="str">
        <f t="shared" si="7"/>
        <v>-</v>
      </c>
      <c r="Q42" s="65" t="str">
        <f t="shared" si="8"/>
        <v>-</v>
      </c>
      <c r="R42" s="67" t="str">
        <f t="shared" si="9"/>
        <v>-</v>
      </c>
      <c r="S42" s="68" t="str">
        <f t="shared" si="10"/>
        <v>-</v>
      </c>
    </row>
    <row r="43" spans="1:19" ht="16.5" customHeight="1" x14ac:dyDescent="0.25">
      <c r="A43" s="51" t="s">
        <v>58</v>
      </c>
      <c r="B43" s="295"/>
      <c r="C43" s="295"/>
      <c r="D43" s="295"/>
      <c r="E43" s="61" t="s">
        <v>46</v>
      </c>
      <c r="F43" s="61" t="s">
        <v>28</v>
      </c>
      <c r="G43" s="22"/>
      <c r="H43" s="85" t="s">
        <v>328</v>
      </c>
      <c r="I43" s="86" t="s">
        <v>328</v>
      </c>
      <c r="J43" s="87" t="s">
        <v>328</v>
      </c>
      <c r="K43" s="88">
        <v>20</v>
      </c>
      <c r="L43" s="89" t="s">
        <v>328</v>
      </c>
      <c r="M43" s="88" t="s">
        <v>328</v>
      </c>
      <c r="N43" s="90" t="s">
        <v>328</v>
      </c>
      <c r="O43" s="65" t="str">
        <f t="shared" si="6"/>
        <v>-</v>
      </c>
      <c r="P43" s="66" t="str">
        <f t="shared" si="7"/>
        <v>-</v>
      </c>
      <c r="Q43" s="65" t="str">
        <f t="shared" si="8"/>
        <v>-</v>
      </c>
      <c r="R43" s="67" t="str">
        <f t="shared" si="9"/>
        <v>-</v>
      </c>
      <c r="S43" s="68" t="str">
        <f t="shared" si="10"/>
        <v>-</v>
      </c>
    </row>
    <row r="44" spans="1:19" ht="16.5" customHeight="1" x14ac:dyDescent="0.25">
      <c r="A44" s="51" t="s">
        <v>59</v>
      </c>
      <c r="B44" s="261" t="s">
        <v>350</v>
      </c>
      <c r="C44" s="262"/>
      <c r="D44" s="263"/>
      <c r="E44" s="61" t="s">
        <v>27</v>
      </c>
      <c r="F44" s="61" t="s">
        <v>28</v>
      </c>
      <c r="G44" s="22"/>
      <c r="H44" s="85" t="s">
        <v>328</v>
      </c>
      <c r="I44" s="86" t="s">
        <v>328</v>
      </c>
      <c r="J44" s="87" t="s">
        <v>328</v>
      </c>
      <c r="K44" s="88">
        <v>72</v>
      </c>
      <c r="L44" s="89" t="s">
        <v>328</v>
      </c>
      <c r="M44" s="88" t="s">
        <v>328</v>
      </c>
      <c r="N44" s="90" t="s">
        <v>328</v>
      </c>
      <c r="O44" s="65" t="str">
        <f t="shared" ref="O44:O46" si="16">IF(OR(G44=0,G44="-",K44=0,K44="-"),"-",G44*K44)</f>
        <v>-</v>
      </c>
      <c r="P44" s="66" t="str">
        <f t="shared" ref="P44:P46" si="17">IF(OR(H44=0,H44="-",L44=0,L44="-"),"-",H44*L44)</f>
        <v>-</v>
      </c>
      <c r="Q44" s="65" t="str">
        <f t="shared" ref="Q44:Q46" si="18">IF(OR(I44=0,I44="-",M44=0,M44="-"),"-",I44*M44)</f>
        <v>-</v>
      </c>
      <c r="R44" s="67" t="str">
        <f t="shared" ref="R44:R46" si="19">IF(OR(J44=0,J44="-",N44=0,N44="-"),"-",J44*N44)</f>
        <v>-</v>
      </c>
      <c r="S44" s="68" t="str">
        <f t="shared" ref="S44:S46" si="20">IF(SUM(O44:R44)=0,"-",SUM(O44:R44))</f>
        <v>-</v>
      </c>
    </row>
    <row r="45" spans="1:19" ht="16.5" customHeight="1" x14ac:dyDescent="0.25">
      <c r="A45" s="51" t="s">
        <v>60</v>
      </c>
      <c r="B45" s="264"/>
      <c r="C45" s="265"/>
      <c r="D45" s="266"/>
      <c r="E45" s="61" t="s">
        <v>34</v>
      </c>
      <c r="F45" s="61" t="s">
        <v>28</v>
      </c>
      <c r="G45" s="86" t="s">
        <v>328</v>
      </c>
      <c r="H45" s="85" t="s">
        <v>328</v>
      </c>
      <c r="I45" s="86" t="s">
        <v>328</v>
      </c>
      <c r="J45" s="87" t="s">
        <v>328</v>
      </c>
      <c r="K45" s="88" t="s">
        <v>328</v>
      </c>
      <c r="L45" s="89" t="s">
        <v>328</v>
      </c>
      <c r="M45" s="88" t="s">
        <v>328</v>
      </c>
      <c r="N45" s="90" t="s">
        <v>328</v>
      </c>
      <c r="O45" s="65" t="str">
        <f t="shared" si="16"/>
        <v>-</v>
      </c>
      <c r="P45" s="66" t="str">
        <f t="shared" si="17"/>
        <v>-</v>
      </c>
      <c r="Q45" s="65" t="str">
        <f t="shared" si="18"/>
        <v>-</v>
      </c>
      <c r="R45" s="67" t="str">
        <f t="shared" si="19"/>
        <v>-</v>
      </c>
      <c r="S45" s="68" t="str">
        <f t="shared" si="20"/>
        <v>-</v>
      </c>
    </row>
    <row r="46" spans="1:19" ht="16.5" customHeight="1" x14ac:dyDescent="0.25">
      <c r="A46" s="51" t="s">
        <v>61</v>
      </c>
      <c r="B46" s="267"/>
      <c r="C46" s="268"/>
      <c r="D46" s="269"/>
      <c r="E46" s="61" t="s">
        <v>46</v>
      </c>
      <c r="F46" s="61" t="s">
        <v>28</v>
      </c>
      <c r="G46" s="86" t="s">
        <v>328</v>
      </c>
      <c r="H46" s="85" t="s">
        <v>328</v>
      </c>
      <c r="I46" s="86" t="s">
        <v>328</v>
      </c>
      <c r="J46" s="87" t="s">
        <v>328</v>
      </c>
      <c r="K46" s="88" t="s">
        <v>328</v>
      </c>
      <c r="L46" s="89" t="s">
        <v>328</v>
      </c>
      <c r="M46" s="88" t="s">
        <v>328</v>
      </c>
      <c r="N46" s="90" t="s">
        <v>328</v>
      </c>
      <c r="O46" s="65" t="str">
        <f t="shared" si="16"/>
        <v>-</v>
      </c>
      <c r="P46" s="66" t="str">
        <f t="shared" si="17"/>
        <v>-</v>
      </c>
      <c r="Q46" s="65" t="str">
        <f t="shared" si="18"/>
        <v>-</v>
      </c>
      <c r="R46" s="67" t="str">
        <f t="shared" si="19"/>
        <v>-</v>
      </c>
      <c r="S46" s="68" t="str">
        <f t="shared" si="20"/>
        <v>-</v>
      </c>
    </row>
    <row r="47" spans="1:19" ht="16.5" customHeight="1" x14ac:dyDescent="0.25">
      <c r="A47" s="51" t="s">
        <v>62</v>
      </c>
      <c r="B47" s="261" t="s">
        <v>349</v>
      </c>
      <c r="C47" s="262"/>
      <c r="D47" s="263"/>
      <c r="E47" s="61" t="s">
        <v>27</v>
      </c>
      <c r="F47" s="61" t="s">
        <v>28</v>
      </c>
      <c r="G47" s="22"/>
      <c r="H47" s="85" t="s">
        <v>328</v>
      </c>
      <c r="I47" s="86" t="s">
        <v>328</v>
      </c>
      <c r="J47" s="87" t="s">
        <v>328</v>
      </c>
      <c r="K47" s="88">
        <v>4308</v>
      </c>
      <c r="L47" s="89" t="s">
        <v>328</v>
      </c>
      <c r="M47" s="88" t="s">
        <v>328</v>
      </c>
      <c r="N47" s="90" t="s">
        <v>328</v>
      </c>
      <c r="O47" s="65" t="str">
        <f t="shared" si="6"/>
        <v>-</v>
      </c>
      <c r="P47" s="66" t="str">
        <f t="shared" si="7"/>
        <v>-</v>
      </c>
      <c r="Q47" s="65" t="str">
        <f t="shared" si="8"/>
        <v>-</v>
      </c>
      <c r="R47" s="67" t="str">
        <f t="shared" si="9"/>
        <v>-</v>
      </c>
      <c r="S47" s="68" t="str">
        <f t="shared" si="10"/>
        <v>-</v>
      </c>
    </row>
    <row r="48" spans="1:19" ht="16.5" customHeight="1" x14ac:dyDescent="0.25">
      <c r="A48" s="51" t="s">
        <v>63</v>
      </c>
      <c r="B48" s="264"/>
      <c r="C48" s="265"/>
      <c r="D48" s="266"/>
      <c r="E48" s="61" t="s">
        <v>34</v>
      </c>
      <c r="F48" s="61" t="s">
        <v>28</v>
      </c>
      <c r="G48" s="86" t="s">
        <v>328</v>
      </c>
      <c r="H48" s="85" t="s">
        <v>328</v>
      </c>
      <c r="I48" s="86" t="s">
        <v>328</v>
      </c>
      <c r="J48" s="87" t="s">
        <v>328</v>
      </c>
      <c r="K48" s="88" t="s">
        <v>328</v>
      </c>
      <c r="L48" s="89" t="s">
        <v>328</v>
      </c>
      <c r="M48" s="88" t="s">
        <v>328</v>
      </c>
      <c r="N48" s="90" t="s">
        <v>328</v>
      </c>
      <c r="O48" s="65" t="str">
        <f t="shared" si="6"/>
        <v>-</v>
      </c>
      <c r="P48" s="66" t="str">
        <f t="shared" si="7"/>
        <v>-</v>
      </c>
      <c r="Q48" s="65" t="str">
        <f t="shared" si="8"/>
        <v>-</v>
      </c>
      <c r="R48" s="67" t="str">
        <f t="shared" si="9"/>
        <v>-</v>
      </c>
      <c r="S48" s="68" t="str">
        <f t="shared" si="10"/>
        <v>-</v>
      </c>
    </row>
    <row r="49" spans="1:19" ht="16.5" customHeight="1" x14ac:dyDescent="0.25">
      <c r="A49" s="51" t="s">
        <v>65</v>
      </c>
      <c r="B49" s="267"/>
      <c r="C49" s="268"/>
      <c r="D49" s="269"/>
      <c r="E49" s="61" t="s">
        <v>46</v>
      </c>
      <c r="F49" s="61" t="s">
        <v>28</v>
      </c>
      <c r="G49" s="86" t="s">
        <v>328</v>
      </c>
      <c r="H49" s="85" t="s">
        <v>328</v>
      </c>
      <c r="I49" s="86" t="s">
        <v>328</v>
      </c>
      <c r="J49" s="87" t="s">
        <v>328</v>
      </c>
      <c r="K49" s="88" t="s">
        <v>328</v>
      </c>
      <c r="L49" s="89" t="s">
        <v>328</v>
      </c>
      <c r="M49" s="88" t="s">
        <v>328</v>
      </c>
      <c r="N49" s="90" t="s">
        <v>328</v>
      </c>
      <c r="O49" s="65" t="str">
        <f t="shared" si="6"/>
        <v>-</v>
      </c>
      <c r="P49" s="66" t="str">
        <f t="shared" si="7"/>
        <v>-</v>
      </c>
      <c r="Q49" s="65" t="str">
        <f t="shared" si="8"/>
        <v>-</v>
      </c>
      <c r="R49" s="67" t="str">
        <f t="shared" si="9"/>
        <v>-</v>
      </c>
      <c r="S49" s="68" t="str">
        <f t="shared" si="10"/>
        <v>-</v>
      </c>
    </row>
    <row r="50" spans="1:19" ht="16.5" customHeight="1" x14ac:dyDescent="0.25">
      <c r="A50" s="51" t="s">
        <v>66</v>
      </c>
      <c r="B50" s="298" t="s">
        <v>82</v>
      </c>
      <c r="C50" s="298"/>
      <c r="D50" s="298"/>
      <c r="E50" s="61" t="s">
        <v>27</v>
      </c>
      <c r="F50" s="61" t="s">
        <v>28</v>
      </c>
      <c r="G50" s="86" t="s">
        <v>328</v>
      </c>
      <c r="H50" s="85" t="s">
        <v>328</v>
      </c>
      <c r="I50" s="86" t="s">
        <v>328</v>
      </c>
      <c r="J50" s="87" t="s">
        <v>328</v>
      </c>
      <c r="K50" s="88" t="s">
        <v>328</v>
      </c>
      <c r="L50" s="89" t="s">
        <v>328</v>
      </c>
      <c r="M50" s="88" t="s">
        <v>328</v>
      </c>
      <c r="N50" s="90" t="s">
        <v>328</v>
      </c>
      <c r="O50" s="65" t="str">
        <f t="shared" si="6"/>
        <v>-</v>
      </c>
      <c r="P50" s="66" t="str">
        <f t="shared" si="7"/>
        <v>-</v>
      </c>
      <c r="Q50" s="65" t="str">
        <f t="shared" si="8"/>
        <v>-</v>
      </c>
      <c r="R50" s="67" t="str">
        <f t="shared" si="9"/>
        <v>-</v>
      </c>
      <c r="S50" s="68" t="str">
        <f t="shared" si="10"/>
        <v>-</v>
      </c>
    </row>
    <row r="51" spans="1:19" ht="16.5" customHeight="1" x14ac:dyDescent="0.25">
      <c r="A51" s="51" t="s">
        <v>67</v>
      </c>
      <c r="B51" s="298"/>
      <c r="C51" s="298"/>
      <c r="D51" s="298"/>
      <c r="E51" s="61" t="s">
        <v>34</v>
      </c>
      <c r="F51" s="61" t="s">
        <v>28</v>
      </c>
      <c r="G51" s="22"/>
      <c r="H51" s="85" t="s">
        <v>328</v>
      </c>
      <c r="I51" s="86" t="s">
        <v>328</v>
      </c>
      <c r="J51" s="87" t="s">
        <v>328</v>
      </c>
      <c r="K51" s="88">
        <v>239</v>
      </c>
      <c r="L51" s="89" t="s">
        <v>328</v>
      </c>
      <c r="M51" s="88" t="s">
        <v>328</v>
      </c>
      <c r="N51" s="90" t="s">
        <v>328</v>
      </c>
      <c r="O51" s="65" t="str">
        <f t="shared" si="6"/>
        <v>-</v>
      </c>
      <c r="P51" s="66" t="str">
        <f t="shared" si="7"/>
        <v>-</v>
      </c>
      <c r="Q51" s="65" t="str">
        <f t="shared" si="8"/>
        <v>-</v>
      </c>
      <c r="R51" s="67" t="str">
        <f t="shared" si="9"/>
        <v>-</v>
      </c>
      <c r="S51" s="68" t="str">
        <f t="shared" si="10"/>
        <v>-</v>
      </c>
    </row>
    <row r="52" spans="1:19" ht="16.5" customHeight="1" x14ac:dyDescent="0.25">
      <c r="A52" s="51" t="s">
        <v>68</v>
      </c>
      <c r="B52" s="303"/>
      <c r="C52" s="303"/>
      <c r="D52" s="303"/>
      <c r="E52" s="61" t="s">
        <v>46</v>
      </c>
      <c r="F52" s="61" t="s">
        <v>28</v>
      </c>
      <c r="G52" s="86" t="s">
        <v>328</v>
      </c>
      <c r="H52" s="85" t="s">
        <v>328</v>
      </c>
      <c r="I52" s="86" t="s">
        <v>328</v>
      </c>
      <c r="J52" s="87" t="s">
        <v>328</v>
      </c>
      <c r="K52" s="88" t="s">
        <v>328</v>
      </c>
      <c r="L52" s="89" t="s">
        <v>328</v>
      </c>
      <c r="M52" s="88" t="s">
        <v>328</v>
      </c>
      <c r="N52" s="90" t="s">
        <v>328</v>
      </c>
      <c r="O52" s="65" t="str">
        <f t="shared" si="6"/>
        <v>-</v>
      </c>
      <c r="P52" s="66" t="str">
        <f t="shared" si="7"/>
        <v>-</v>
      </c>
      <c r="Q52" s="65" t="str">
        <f t="shared" si="8"/>
        <v>-</v>
      </c>
      <c r="R52" s="67" t="str">
        <f t="shared" si="9"/>
        <v>-</v>
      </c>
      <c r="S52" s="68" t="str">
        <f t="shared" si="10"/>
        <v>-</v>
      </c>
    </row>
    <row r="53" spans="1:19" ht="16.5" customHeight="1" x14ac:dyDescent="0.25">
      <c r="A53" s="51" t="s">
        <v>69</v>
      </c>
      <c r="B53" s="261" t="s">
        <v>92</v>
      </c>
      <c r="C53" s="262"/>
      <c r="D53" s="263"/>
      <c r="E53" s="61" t="s">
        <v>27</v>
      </c>
      <c r="F53" s="61" t="s">
        <v>28</v>
      </c>
      <c r="G53" s="86" t="s">
        <v>328</v>
      </c>
      <c r="H53" s="85" t="s">
        <v>328</v>
      </c>
      <c r="I53" s="86" t="s">
        <v>328</v>
      </c>
      <c r="J53" s="87" t="s">
        <v>328</v>
      </c>
      <c r="K53" s="88" t="s">
        <v>328</v>
      </c>
      <c r="L53" s="89" t="s">
        <v>328</v>
      </c>
      <c r="M53" s="88" t="s">
        <v>328</v>
      </c>
      <c r="N53" s="90" t="s">
        <v>328</v>
      </c>
      <c r="O53" s="65" t="str">
        <f t="shared" si="6"/>
        <v>-</v>
      </c>
      <c r="P53" s="66" t="str">
        <f t="shared" si="7"/>
        <v>-</v>
      </c>
      <c r="Q53" s="65" t="str">
        <f t="shared" si="8"/>
        <v>-</v>
      </c>
      <c r="R53" s="67" t="str">
        <f t="shared" si="9"/>
        <v>-</v>
      </c>
      <c r="S53" s="68" t="str">
        <f t="shared" si="10"/>
        <v>-</v>
      </c>
    </row>
    <row r="54" spans="1:19" ht="16.5" customHeight="1" x14ac:dyDescent="0.25">
      <c r="A54" s="51" t="s">
        <v>70</v>
      </c>
      <c r="B54" s="264"/>
      <c r="C54" s="265"/>
      <c r="D54" s="266"/>
      <c r="E54" s="61" t="s">
        <v>34</v>
      </c>
      <c r="F54" s="61" t="s">
        <v>28</v>
      </c>
      <c r="G54" s="22"/>
      <c r="H54" s="85" t="s">
        <v>328</v>
      </c>
      <c r="I54" s="86" t="s">
        <v>328</v>
      </c>
      <c r="J54" s="87" t="s">
        <v>328</v>
      </c>
      <c r="K54" s="88">
        <v>50</v>
      </c>
      <c r="L54" s="89" t="s">
        <v>328</v>
      </c>
      <c r="M54" s="88" t="s">
        <v>328</v>
      </c>
      <c r="N54" s="90" t="s">
        <v>328</v>
      </c>
      <c r="O54" s="65" t="str">
        <f t="shared" ref="O54" si="21">IF(OR(G54=0,G54="-",K54=0,K54="-"),"-",G54*K54)</f>
        <v>-</v>
      </c>
      <c r="P54" s="66" t="str">
        <f t="shared" ref="P54" si="22">IF(OR(H54=0,H54="-",L54=0,L54="-"),"-",H54*L54)</f>
        <v>-</v>
      </c>
      <c r="Q54" s="65" t="str">
        <f t="shared" ref="Q54" si="23">IF(OR(I54=0,I54="-",M54=0,M54="-"),"-",I54*M54)</f>
        <v>-</v>
      </c>
      <c r="R54" s="67" t="str">
        <f t="shared" ref="R54" si="24">IF(OR(J54=0,J54="-",N54=0,N54="-"),"-",J54*N54)</f>
        <v>-</v>
      </c>
      <c r="S54" s="68" t="str">
        <f t="shared" ref="S54" si="25">IF(SUM(O54:R54)=0,"-",SUM(O54:R54))</f>
        <v>-</v>
      </c>
    </row>
    <row r="55" spans="1:19" ht="16.5" customHeight="1" x14ac:dyDescent="0.25">
      <c r="A55" s="51" t="s">
        <v>71</v>
      </c>
      <c r="B55" s="267"/>
      <c r="C55" s="268"/>
      <c r="D55" s="269"/>
      <c r="E55" s="61" t="s">
        <v>46</v>
      </c>
      <c r="F55" s="61" t="s">
        <v>28</v>
      </c>
      <c r="G55" s="86" t="s">
        <v>328</v>
      </c>
      <c r="H55" s="85" t="s">
        <v>328</v>
      </c>
      <c r="I55" s="86" t="s">
        <v>328</v>
      </c>
      <c r="J55" s="87" t="s">
        <v>328</v>
      </c>
      <c r="K55" s="88" t="s">
        <v>328</v>
      </c>
      <c r="L55" s="89" t="s">
        <v>328</v>
      </c>
      <c r="M55" s="88" t="s">
        <v>328</v>
      </c>
      <c r="N55" s="90" t="s">
        <v>328</v>
      </c>
      <c r="O55" s="65" t="str">
        <f t="shared" si="6"/>
        <v>-</v>
      </c>
      <c r="P55" s="66" t="str">
        <f t="shared" si="7"/>
        <v>-</v>
      </c>
      <c r="Q55" s="65" t="str">
        <f t="shared" si="8"/>
        <v>-</v>
      </c>
      <c r="R55" s="67" t="str">
        <f t="shared" si="9"/>
        <v>-</v>
      </c>
      <c r="S55" s="68" t="str">
        <f t="shared" si="10"/>
        <v>-</v>
      </c>
    </row>
    <row r="56" spans="1:19" ht="16.5" customHeight="1" x14ac:dyDescent="0.25">
      <c r="A56" s="51" t="s">
        <v>72</v>
      </c>
      <c r="B56" s="298" t="s">
        <v>351</v>
      </c>
      <c r="C56" s="298"/>
      <c r="D56" s="298"/>
      <c r="E56" s="61" t="s">
        <v>27</v>
      </c>
      <c r="F56" s="61" t="s">
        <v>28</v>
      </c>
      <c r="G56" s="22"/>
      <c r="H56" s="85" t="s">
        <v>328</v>
      </c>
      <c r="I56" s="86" t="s">
        <v>328</v>
      </c>
      <c r="J56" s="87" t="s">
        <v>328</v>
      </c>
      <c r="K56" s="88">
        <v>58</v>
      </c>
      <c r="L56" s="89" t="s">
        <v>328</v>
      </c>
      <c r="M56" s="88" t="s">
        <v>328</v>
      </c>
      <c r="N56" s="90" t="s">
        <v>328</v>
      </c>
      <c r="O56" s="65" t="str">
        <f t="shared" ref="O56:R61" si="26">IF(OR(G56=0,G56="-",K56=0,K56="-"),"-",G56*K56)</f>
        <v>-</v>
      </c>
      <c r="P56" s="66" t="str">
        <f t="shared" si="26"/>
        <v>-</v>
      </c>
      <c r="Q56" s="65" t="str">
        <f t="shared" si="26"/>
        <v>-</v>
      </c>
      <c r="R56" s="67" t="str">
        <f t="shared" si="26"/>
        <v>-</v>
      </c>
      <c r="S56" s="68" t="str">
        <f t="shared" ref="S56:S61" si="27">IF(SUM(O56:R56)=0,"-",SUM(O56:R56))</f>
        <v>-</v>
      </c>
    </row>
    <row r="57" spans="1:19" ht="16.5" customHeight="1" x14ac:dyDescent="0.25">
      <c r="A57" s="51" t="s">
        <v>74</v>
      </c>
      <c r="B57" s="298"/>
      <c r="C57" s="298"/>
      <c r="D57" s="298"/>
      <c r="E57" s="61" t="s">
        <v>34</v>
      </c>
      <c r="F57" s="61" t="s">
        <v>28</v>
      </c>
      <c r="G57" s="22"/>
      <c r="H57" s="85" t="s">
        <v>328</v>
      </c>
      <c r="I57" s="86" t="s">
        <v>328</v>
      </c>
      <c r="J57" s="87" t="s">
        <v>328</v>
      </c>
      <c r="K57" s="88">
        <v>78</v>
      </c>
      <c r="L57" s="89" t="s">
        <v>328</v>
      </c>
      <c r="M57" s="88" t="s">
        <v>328</v>
      </c>
      <c r="N57" s="90" t="s">
        <v>328</v>
      </c>
      <c r="O57" s="65" t="str">
        <f t="shared" si="26"/>
        <v>-</v>
      </c>
      <c r="P57" s="66" t="str">
        <f t="shared" si="26"/>
        <v>-</v>
      </c>
      <c r="Q57" s="65" t="str">
        <f t="shared" si="26"/>
        <v>-</v>
      </c>
      <c r="R57" s="67" t="str">
        <f t="shared" si="26"/>
        <v>-</v>
      </c>
      <c r="S57" s="68" t="str">
        <f t="shared" si="27"/>
        <v>-</v>
      </c>
    </row>
    <row r="58" spans="1:19" ht="16.5" customHeight="1" x14ac:dyDescent="0.25">
      <c r="A58" s="51" t="s">
        <v>75</v>
      </c>
      <c r="B58" s="298"/>
      <c r="C58" s="298"/>
      <c r="D58" s="298"/>
      <c r="E58" s="61" t="s">
        <v>46</v>
      </c>
      <c r="F58" s="61" t="s">
        <v>28</v>
      </c>
      <c r="G58" s="86" t="s">
        <v>328</v>
      </c>
      <c r="H58" s="85" t="s">
        <v>328</v>
      </c>
      <c r="I58" s="86" t="s">
        <v>328</v>
      </c>
      <c r="J58" s="87" t="s">
        <v>328</v>
      </c>
      <c r="K58" s="88" t="s">
        <v>328</v>
      </c>
      <c r="L58" s="89" t="s">
        <v>328</v>
      </c>
      <c r="M58" s="88" t="s">
        <v>328</v>
      </c>
      <c r="N58" s="90" t="s">
        <v>328</v>
      </c>
      <c r="O58" s="65" t="str">
        <f t="shared" si="26"/>
        <v>-</v>
      </c>
      <c r="P58" s="66" t="str">
        <f t="shared" si="26"/>
        <v>-</v>
      </c>
      <c r="Q58" s="65" t="str">
        <f t="shared" si="26"/>
        <v>-</v>
      </c>
      <c r="R58" s="67" t="str">
        <f t="shared" si="26"/>
        <v>-</v>
      </c>
      <c r="S58" s="68" t="str">
        <f t="shared" si="27"/>
        <v>-</v>
      </c>
    </row>
    <row r="59" spans="1:19" ht="16.5" customHeight="1" x14ac:dyDescent="0.25">
      <c r="A59" s="51" t="s">
        <v>76</v>
      </c>
      <c r="B59" s="298" t="s">
        <v>94</v>
      </c>
      <c r="C59" s="298"/>
      <c r="D59" s="298"/>
      <c r="E59" s="61" t="s">
        <v>27</v>
      </c>
      <c r="F59" s="61" t="s">
        <v>28</v>
      </c>
      <c r="G59" s="22"/>
      <c r="H59" s="85" t="s">
        <v>328</v>
      </c>
      <c r="I59" s="86" t="s">
        <v>328</v>
      </c>
      <c r="J59" s="87" t="s">
        <v>328</v>
      </c>
      <c r="K59" s="88">
        <v>323</v>
      </c>
      <c r="L59" s="89" t="s">
        <v>328</v>
      </c>
      <c r="M59" s="88" t="s">
        <v>328</v>
      </c>
      <c r="N59" s="90" t="s">
        <v>328</v>
      </c>
      <c r="O59" s="65" t="str">
        <f t="shared" si="26"/>
        <v>-</v>
      </c>
      <c r="P59" s="66" t="str">
        <f t="shared" si="26"/>
        <v>-</v>
      </c>
      <c r="Q59" s="65" t="str">
        <f t="shared" si="26"/>
        <v>-</v>
      </c>
      <c r="R59" s="67" t="str">
        <f t="shared" si="26"/>
        <v>-</v>
      </c>
      <c r="S59" s="68" t="str">
        <f t="shared" si="27"/>
        <v>-</v>
      </c>
    </row>
    <row r="60" spans="1:19" ht="16.5" customHeight="1" x14ac:dyDescent="0.25">
      <c r="A60" s="51" t="s">
        <v>77</v>
      </c>
      <c r="B60" s="298"/>
      <c r="C60" s="298"/>
      <c r="D60" s="298"/>
      <c r="E60" s="61" t="s">
        <v>34</v>
      </c>
      <c r="F60" s="61" t="s">
        <v>28</v>
      </c>
      <c r="G60" s="86" t="s">
        <v>328</v>
      </c>
      <c r="H60" s="85" t="s">
        <v>328</v>
      </c>
      <c r="I60" s="86" t="s">
        <v>328</v>
      </c>
      <c r="J60" s="87" t="s">
        <v>328</v>
      </c>
      <c r="K60" s="88" t="s">
        <v>328</v>
      </c>
      <c r="L60" s="89" t="s">
        <v>328</v>
      </c>
      <c r="M60" s="88" t="s">
        <v>328</v>
      </c>
      <c r="N60" s="90" t="s">
        <v>328</v>
      </c>
      <c r="O60" s="65" t="str">
        <f t="shared" si="26"/>
        <v>-</v>
      </c>
      <c r="P60" s="66" t="str">
        <f t="shared" si="26"/>
        <v>-</v>
      </c>
      <c r="Q60" s="65" t="str">
        <f t="shared" si="26"/>
        <v>-</v>
      </c>
      <c r="R60" s="67" t="str">
        <f t="shared" si="26"/>
        <v>-</v>
      </c>
      <c r="S60" s="68" t="str">
        <f t="shared" si="27"/>
        <v>-</v>
      </c>
    </row>
    <row r="61" spans="1:19" ht="16.5" customHeight="1" x14ac:dyDescent="0.25">
      <c r="A61" s="51" t="s">
        <v>78</v>
      </c>
      <c r="B61" s="298"/>
      <c r="C61" s="298"/>
      <c r="D61" s="298"/>
      <c r="E61" s="61" t="s">
        <v>46</v>
      </c>
      <c r="F61" s="61" t="s">
        <v>28</v>
      </c>
      <c r="G61" s="86" t="s">
        <v>328</v>
      </c>
      <c r="H61" s="85" t="s">
        <v>328</v>
      </c>
      <c r="I61" s="86" t="s">
        <v>328</v>
      </c>
      <c r="J61" s="87" t="s">
        <v>328</v>
      </c>
      <c r="K61" s="88" t="s">
        <v>328</v>
      </c>
      <c r="L61" s="89" t="s">
        <v>328</v>
      </c>
      <c r="M61" s="88" t="s">
        <v>328</v>
      </c>
      <c r="N61" s="90" t="s">
        <v>328</v>
      </c>
      <c r="O61" s="65" t="str">
        <f t="shared" si="26"/>
        <v>-</v>
      </c>
      <c r="P61" s="66" t="str">
        <f t="shared" si="26"/>
        <v>-</v>
      </c>
      <c r="Q61" s="65" t="str">
        <f t="shared" si="26"/>
        <v>-</v>
      </c>
      <c r="R61" s="67" t="str">
        <f t="shared" si="26"/>
        <v>-</v>
      </c>
      <c r="S61" s="68" t="str">
        <f t="shared" si="27"/>
        <v>-</v>
      </c>
    </row>
    <row r="62" spans="1:19" ht="16.5" customHeight="1" x14ac:dyDescent="0.25">
      <c r="A62" s="51" t="s">
        <v>79</v>
      </c>
      <c r="B62" s="261" t="s">
        <v>95</v>
      </c>
      <c r="C62" s="262"/>
      <c r="D62" s="263"/>
      <c r="E62" s="61" t="s">
        <v>27</v>
      </c>
      <c r="F62" s="61" t="s">
        <v>28</v>
      </c>
      <c r="G62" s="22"/>
      <c r="H62" s="85" t="s">
        <v>328</v>
      </c>
      <c r="I62" s="86" t="s">
        <v>328</v>
      </c>
      <c r="J62" s="87" t="s">
        <v>328</v>
      </c>
      <c r="K62" s="88">
        <v>164</v>
      </c>
      <c r="L62" s="89" t="s">
        <v>328</v>
      </c>
      <c r="M62" s="88" t="s">
        <v>328</v>
      </c>
      <c r="N62" s="90" t="s">
        <v>328</v>
      </c>
      <c r="O62" s="65" t="str">
        <f t="shared" ref="O62:O63" si="28">IF(OR(G62=0,G62="-",K62=0,K62="-"),"-",G62*K62)</f>
        <v>-</v>
      </c>
      <c r="P62" s="66" t="str">
        <f t="shared" ref="P62:P63" si="29">IF(OR(H62=0,H62="-",L62=0,L62="-"),"-",H62*L62)</f>
        <v>-</v>
      </c>
      <c r="Q62" s="65" t="str">
        <f t="shared" ref="Q62:Q63" si="30">IF(OR(I62=0,I62="-",M62=0,M62="-"),"-",I62*M62)</f>
        <v>-</v>
      </c>
      <c r="R62" s="67" t="str">
        <f t="shared" ref="R62:R63" si="31">IF(OR(J62=0,J62="-",N62=0,N62="-"),"-",J62*N62)</f>
        <v>-</v>
      </c>
      <c r="S62" s="68" t="str">
        <f t="shared" ref="S62:S63" si="32">IF(SUM(O62:R62)=0,"-",SUM(O62:R62))</f>
        <v>-</v>
      </c>
    </row>
    <row r="63" spans="1:19" ht="16.5" customHeight="1" x14ac:dyDescent="0.25">
      <c r="A63" s="51" t="s">
        <v>80</v>
      </c>
      <c r="B63" s="267"/>
      <c r="C63" s="268"/>
      <c r="D63" s="269"/>
      <c r="E63" s="61" t="s">
        <v>34</v>
      </c>
      <c r="F63" s="61" t="s">
        <v>28</v>
      </c>
      <c r="G63" s="22"/>
      <c r="H63" s="85" t="s">
        <v>328</v>
      </c>
      <c r="I63" s="86" t="s">
        <v>328</v>
      </c>
      <c r="J63" s="87" t="s">
        <v>328</v>
      </c>
      <c r="K63" s="88">
        <v>247</v>
      </c>
      <c r="L63" s="89" t="s">
        <v>328</v>
      </c>
      <c r="M63" s="88" t="s">
        <v>328</v>
      </c>
      <c r="N63" s="90" t="s">
        <v>328</v>
      </c>
      <c r="O63" s="65" t="str">
        <f t="shared" si="28"/>
        <v>-</v>
      </c>
      <c r="P63" s="66" t="str">
        <f t="shared" si="29"/>
        <v>-</v>
      </c>
      <c r="Q63" s="65" t="str">
        <f t="shared" si="30"/>
        <v>-</v>
      </c>
      <c r="R63" s="67" t="str">
        <f t="shared" si="31"/>
        <v>-</v>
      </c>
      <c r="S63" s="68" t="str">
        <f t="shared" si="32"/>
        <v>-</v>
      </c>
    </row>
    <row r="64" spans="1:19" ht="16.5" customHeight="1" x14ac:dyDescent="0.25">
      <c r="A64" s="51" t="s">
        <v>81</v>
      </c>
      <c r="B64" s="261" t="s">
        <v>96</v>
      </c>
      <c r="C64" s="262"/>
      <c r="D64" s="263"/>
      <c r="E64" s="61" t="s">
        <v>27</v>
      </c>
      <c r="F64" s="61" t="s">
        <v>28</v>
      </c>
      <c r="G64" s="22"/>
      <c r="H64" s="85" t="s">
        <v>328</v>
      </c>
      <c r="I64" s="86" t="s">
        <v>328</v>
      </c>
      <c r="J64" s="87" t="s">
        <v>328</v>
      </c>
      <c r="K64" s="88">
        <v>36</v>
      </c>
      <c r="L64" s="89" t="s">
        <v>328</v>
      </c>
      <c r="M64" s="88" t="s">
        <v>328</v>
      </c>
      <c r="N64" s="90" t="s">
        <v>328</v>
      </c>
      <c r="O64" s="65" t="str">
        <f>IF(OR(G64=0,G64="-",K64=0,K64="-"),"-",G64*K64)</f>
        <v>-</v>
      </c>
      <c r="P64" s="66" t="str">
        <f>IF(OR(H64=0,H64="-",L64=0,L64="-"),"-",H64*L64)</f>
        <v>-</v>
      </c>
      <c r="Q64" s="65" t="str">
        <f>IF(OR(I64=0,I64="-",M64=0,M64="-"),"-",I64*M64)</f>
        <v>-</v>
      </c>
      <c r="R64" s="67" t="str">
        <f>IF(OR(J64=0,J64="-",N64=0,N64="-"),"-",J64*N64)</f>
        <v>-</v>
      </c>
      <c r="S64" s="68" t="str">
        <f>IF(SUM(O64:R64)=0,"-",SUM(O64:R64))</f>
        <v>-</v>
      </c>
    </row>
    <row r="65" spans="1:19" ht="16.5" customHeight="1" x14ac:dyDescent="0.25">
      <c r="A65" s="51" t="s">
        <v>83</v>
      </c>
      <c r="B65" s="264"/>
      <c r="C65" s="265"/>
      <c r="D65" s="266"/>
      <c r="E65" s="61" t="s">
        <v>34</v>
      </c>
      <c r="F65" s="61" t="s">
        <v>28</v>
      </c>
      <c r="G65" s="22"/>
      <c r="H65" s="85" t="s">
        <v>328</v>
      </c>
      <c r="I65" s="86" t="s">
        <v>328</v>
      </c>
      <c r="J65" s="87" t="s">
        <v>328</v>
      </c>
      <c r="K65" s="88">
        <v>100</v>
      </c>
      <c r="L65" s="89" t="s">
        <v>328</v>
      </c>
      <c r="M65" s="88" t="s">
        <v>328</v>
      </c>
      <c r="N65" s="90" t="s">
        <v>328</v>
      </c>
      <c r="O65" s="65" t="str">
        <f t="shared" ref="O65" si="33">IF(OR(G65=0,G65="-",K65=0,K65="-"),"-",G65*K65)</f>
        <v>-</v>
      </c>
      <c r="P65" s="66" t="str">
        <f t="shared" ref="P65" si="34">IF(OR(H65=0,H65="-",L65=0,L65="-"),"-",H65*L65)</f>
        <v>-</v>
      </c>
      <c r="Q65" s="65" t="str">
        <f t="shared" ref="Q65" si="35">IF(OR(I65=0,I65="-",M65=0,M65="-"),"-",I65*M65)</f>
        <v>-</v>
      </c>
      <c r="R65" s="67" t="str">
        <f t="shared" ref="R65" si="36">IF(OR(J65=0,J65="-",N65=0,N65="-"),"-",J65*N65)</f>
        <v>-</v>
      </c>
      <c r="S65" s="68" t="str">
        <f t="shared" ref="S65" si="37">IF(SUM(O65:R65)=0,"-",SUM(O65:R65))</f>
        <v>-</v>
      </c>
    </row>
    <row r="66" spans="1:19" ht="16.5" customHeight="1" x14ac:dyDescent="0.25">
      <c r="A66" s="51" t="s">
        <v>84</v>
      </c>
      <c r="B66" s="267"/>
      <c r="C66" s="268"/>
      <c r="D66" s="269"/>
      <c r="E66" s="61" t="s">
        <v>46</v>
      </c>
      <c r="F66" s="61" t="s">
        <v>28</v>
      </c>
      <c r="G66" s="86" t="s">
        <v>328</v>
      </c>
      <c r="H66" s="85" t="s">
        <v>328</v>
      </c>
      <c r="I66" s="86" t="s">
        <v>328</v>
      </c>
      <c r="J66" s="87" t="s">
        <v>328</v>
      </c>
      <c r="K66" s="88" t="s">
        <v>328</v>
      </c>
      <c r="L66" s="89" t="s">
        <v>328</v>
      </c>
      <c r="M66" s="88" t="s">
        <v>328</v>
      </c>
      <c r="N66" s="90" t="s">
        <v>328</v>
      </c>
      <c r="O66" s="65" t="str">
        <f t="shared" ref="O66:O74" si="38">IF(OR(G66=0,G66="-",K66=0,K66="-"),"-",G66*K66)</f>
        <v>-</v>
      </c>
      <c r="P66" s="66" t="str">
        <f t="shared" ref="P66:P74" si="39">IF(OR(H66=0,H66="-",L66=0,L66="-"),"-",H66*L66)</f>
        <v>-</v>
      </c>
      <c r="Q66" s="65" t="str">
        <f t="shared" ref="Q66:Q74" si="40">IF(OR(I66=0,I66="-",M66=0,M66="-"),"-",I66*M66)</f>
        <v>-</v>
      </c>
      <c r="R66" s="67" t="str">
        <f t="shared" ref="R66:R74" si="41">IF(OR(J66=0,J66="-",N66=0,N66="-"),"-",J66*N66)</f>
        <v>-</v>
      </c>
      <c r="S66" s="68" t="str">
        <f t="shared" ref="S66:S74" si="42">IF(SUM(O66:R66)=0,"-",SUM(O66:R66))</f>
        <v>-</v>
      </c>
    </row>
    <row r="67" spans="1:19" ht="16.5" customHeight="1" x14ac:dyDescent="0.25">
      <c r="A67" s="51" t="s">
        <v>85</v>
      </c>
      <c r="B67" s="261" t="s">
        <v>352</v>
      </c>
      <c r="C67" s="262"/>
      <c r="D67" s="263"/>
      <c r="E67" s="61" t="s">
        <v>27</v>
      </c>
      <c r="F67" s="61" t="s">
        <v>28</v>
      </c>
      <c r="G67" s="22"/>
      <c r="H67" s="85" t="s">
        <v>328</v>
      </c>
      <c r="I67" s="86" t="s">
        <v>328</v>
      </c>
      <c r="J67" s="87" t="s">
        <v>328</v>
      </c>
      <c r="K67" s="88">
        <v>1410</v>
      </c>
      <c r="L67" s="89" t="s">
        <v>328</v>
      </c>
      <c r="M67" s="88" t="s">
        <v>328</v>
      </c>
      <c r="N67" s="90" t="s">
        <v>328</v>
      </c>
      <c r="O67" s="65" t="str">
        <f t="shared" si="38"/>
        <v>-</v>
      </c>
      <c r="P67" s="66" t="str">
        <f t="shared" si="39"/>
        <v>-</v>
      </c>
      <c r="Q67" s="65" t="str">
        <f t="shared" si="40"/>
        <v>-</v>
      </c>
      <c r="R67" s="67" t="str">
        <f t="shared" si="41"/>
        <v>-</v>
      </c>
      <c r="S67" s="68" t="str">
        <f t="shared" si="42"/>
        <v>-</v>
      </c>
    </row>
    <row r="68" spans="1:19" ht="16.5" customHeight="1" x14ac:dyDescent="0.25">
      <c r="A68" s="51" t="s">
        <v>86</v>
      </c>
      <c r="B68" s="300"/>
      <c r="C68" s="301"/>
      <c r="D68" s="302"/>
      <c r="E68" s="61" t="s">
        <v>34</v>
      </c>
      <c r="F68" s="61" t="s">
        <v>28</v>
      </c>
      <c r="G68" s="86" t="s">
        <v>328</v>
      </c>
      <c r="H68" s="85" t="s">
        <v>328</v>
      </c>
      <c r="I68" s="86" t="s">
        <v>328</v>
      </c>
      <c r="J68" s="87" t="s">
        <v>328</v>
      </c>
      <c r="K68" s="88" t="s">
        <v>328</v>
      </c>
      <c r="L68" s="89" t="s">
        <v>328</v>
      </c>
      <c r="M68" s="88" t="s">
        <v>328</v>
      </c>
      <c r="N68" s="90" t="s">
        <v>328</v>
      </c>
      <c r="O68" s="65" t="str">
        <f t="shared" si="38"/>
        <v>-</v>
      </c>
      <c r="P68" s="66" t="str">
        <f t="shared" si="39"/>
        <v>-</v>
      </c>
      <c r="Q68" s="65" t="str">
        <f t="shared" si="40"/>
        <v>-</v>
      </c>
      <c r="R68" s="67" t="str">
        <f t="shared" si="41"/>
        <v>-</v>
      </c>
      <c r="S68" s="68" t="str">
        <f t="shared" si="42"/>
        <v>-</v>
      </c>
    </row>
    <row r="69" spans="1:19" ht="16.5" customHeight="1" x14ac:dyDescent="0.25">
      <c r="A69" s="51" t="s">
        <v>87</v>
      </c>
      <c r="B69" s="261" t="s">
        <v>327</v>
      </c>
      <c r="C69" s="262"/>
      <c r="D69" s="263"/>
      <c r="E69" s="61" t="s">
        <v>27</v>
      </c>
      <c r="F69" s="61" t="s">
        <v>28</v>
      </c>
      <c r="G69" s="22"/>
      <c r="H69" s="85" t="s">
        <v>328</v>
      </c>
      <c r="I69" s="86" t="s">
        <v>328</v>
      </c>
      <c r="J69" s="87" t="s">
        <v>328</v>
      </c>
      <c r="K69" s="88">
        <v>4664</v>
      </c>
      <c r="L69" s="89" t="s">
        <v>328</v>
      </c>
      <c r="M69" s="88" t="s">
        <v>328</v>
      </c>
      <c r="N69" s="90" t="s">
        <v>328</v>
      </c>
      <c r="O69" s="65" t="str">
        <f t="shared" si="38"/>
        <v>-</v>
      </c>
      <c r="P69" s="66" t="str">
        <f t="shared" si="39"/>
        <v>-</v>
      </c>
      <c r="Q69" s="65" t="str">
        <f t="shared" si="40"/>
        <v>-</v>
      </c>
      <c r="R69" s="67" t="str">
        <f t="shared" si="41"/>
        <v>-</v>
      </c>
      <c r="S69" s="68" t="str">
        <f t="shared" si="42"/>
        <v>-</v>
      </c>
    </row>
    <row r="70" spans="1:19" ht="16.5" customHeight="1" x14ac:dyDescent="0.25">
      <c r="A70" s="51" t="s">
        <v>88</v>
      </c>
      <c r="B70" s="264"/>
      <c r="C70" s="265"/>
      <c r="D70" s="266"/>
      <c r="E70" s="61" t="s">
        <v>34</v>
      </c>
      <c r="F70" s="61" t="s">
        <v>28</v>
      </c>
      <c r="G70" s="86" t="s">
        <v>328</v>
      </c>
      <c r="H70" s="85" t="s">
        <v>328</v>
      </c>
      <c r="I70" s="86" t="s">
        <v>328</v>
      </c>
      <c r="J70" s="87" t="s">
        <v>328</v>
      </c>
      <c r="K70" s="88" t="s">
        <v>328</v>
      </c>
      <c r="L70" s="89" t="s">
        <v>328</v>
      </c>
      <c r="M70" s="88" t="s">
        <v>328</v>
      </c>
      <c r="N70" s="90" t="s">
        <v>328</v>
      </c>
      <c r="O70" s="65" t="str">
        <f t="shared" si="38"/>
        <v>-</v>
      </c>
      <c r="P70" s="66" t="str">
        <f t="shared" si="39"/>
        <v>-</v>
      </c>
      <c r="Q70" s="65" t="str">
        <f t="shared" si="40"/>
        <v>-</v>
      </c>
      <c r="R70" s="67" t="str">
        <f t="shared" si="41"/>
        <v>-</v>
      </c>
      <c r="S70" s="68" t="str">
        <f t="shared" si="42"/>
        <v>-</v>
      </c>
    </row>
    <row r="71" spans="1:19" ht="16.5" customHeight="1" x14ac:dyDescent="0.25">
      <c r="A71" s="51" t="s">
        <v>89</v>
      </c>
      <c r="B71" s="300"/>
      <c r="C71" s="301"/>
      <c r="D71" s="302"/>
      <c r="E71" s="61" t="s">
        <v>46</v>
      </c>
      <c r="F71" s="61" t="s">
        <v>28</v>
      </c>
      <c r="G71" s="86" t="s">
        <v>328</v>
      </c>
      <c r="H71" s="85" t="s">
        <v>328</v>
      </c>
      <c r="I71" s="86" t="s">
        <v>328</v>
      </c>
      <c r="J71" s="87" t="s">
        <v>328</v>
      </c>
      <c r="K71" s="88" t="s">
        <v>328</v>
      </c>
      <c r="L71" s="89" t="s">
        <v>328</v>
      </c>
      <c r="M71" s="88" t="s">
        <v>328</v>
      </c>
      <c r="N71" s="90" t="s">
        <v>328</v>
      </c>
      <c r="O71" s="65" t="str">
        <f t="shared" si="38"/>
        <v>-</v>
      </c>
      <c r="P71" s="66" t="str">
        <f t="shared" si="39"/>
        <v>-</v>
      </c>
      <c r="Q71" s="65" t="str">
        <f t="shared" si="40"/>
        <v>-</v>
      </c>
      <c r="R71" s="67" t="str">
        <f t="shared" si="41"/>
        <v>-</v>
      </c>
      <c r="S71" s="68" t="str">
        <f t="shared" si="42"/>
        <v>-</v>
      </c>
    </row>
    <row r="72" spans="1:19" ht="16.5" customHeight="1" x14ac:dyDescent="0.25">
      <c r="A72" s="51" t="s">
        <v>90</v>
      </c>
      <c r="B72" s="261" t="s">
        <v>97</v>
      </c>
      <c r="C72" s="262"/>
      <c r="D72" s="263"/>
      <c r="E72" s="61" t="s">
        <v>27</v>
      </c>
      <c r="F72" s="61" t="s">
        <v>28</v>
      </c>
      <c r="G72" s="22"/>
      <c r="H72" s="85" t="s">
        <v>328</v>
      </c>
      <c r="I72" s="86" t="s">
        <v>328</v>
      </c>
      <c r="J72" s="87" t="s">
        <v>328</v>
      </c>
      <c r="K72" s="88">
        <v>336</v>
      </c>
      <c r="L72" s="89" t="s">
        <v>328</v>
      </c>
      <c r="M72" s="88" t="s">
        <v>328</v>
      </c>
      <c r="N72" s="90" t="s">
        <v>328</v>
      </c>
      <c r="O72" s="65" t="str">
        <f t="shared" si="38"/>
        <v>-</v>
      </c>
      <c r="P72" s="66" t="str">
        <f t="shared" si="39"/>
        <v>-</v>
      </c>
      <c r="Q72" s="65" t="str">
        <f t="shared" si="40"/>
        <v>-</v>
      </c>
      <c r="R72" s="67" t="str">
        <f t="shared" si="41"/>
        <v>-</v>
      </c>
      <c r="S72" s="68" t="str">
        <f t="shared" si="42"/>
        <v>-</v>
      </c>
    </row>
    <row r="73" spans="1:19" ht="16.5" customHeight="1" x14ac:dyDescent="0.25">
      <c r="A73" s="51" t="s">
        <v>91</v>
      </c>
      <c r="B73" s="264"/>
      <c r="C73" s="265"/>
      <c r="D73" s="266"/>
      <c r="E73" s="61" t="s">
        <v>34</v>
      </c>
      <c r="F73" s="61" t="s">
        <v>28</v>
      </c>
      <c r="G73" s="86" t="s">
        <v>328</v>
      </c>
      <c r="H73" s="85" t="s">
        <v>328</v>
      </c>
      <c r="I73" s="86" t="s">
        <v>328</v>
      </c>
      <c r="J73" s="87" t="s">
        <v>328</v>
      </c>
      <c r="K73" s="88" t="s">
        <v>328</v>
      </c>
      <c r="L73" s="89" t="s">
        <v>328</v>
      </c>
      <c r="M73" s="88" t="s">
        <v>328</v>
      </c>
      <c r="N73" s="90" t="s">
        <v>328</v>
      </c>
      <c r="O73" s="65" t="str">
        <f t="shared" si="38"/>
        <v>-</v>
      </c>
      <c r="P73" s="66" t="str">
        <f t="shared" si="39"/>
        <v>-</v>
      </c>
      <c r="Q73" s="65" t="str">
        <f t="shared" si="40"/>
        <v>-</v>
      </c>
      <c r="R73" s="67" t="str">
        <f t="shared" si="41"/>
        <v>-</v>
      </c>
      <c r="S73" s="68" t="str">
        <f t="shared" si="42"/>
        <v>-</v>
      </c>
    </row>
    <row r="74" spans="1:19" ht="16.5" customHeight="1" thickBot="1" x14ac:dyDescent="0.3">
      <c r="A74" s="51" t="s">
        <v>93</v>
      </c>
      <c r="B74" s="267"/>
      <c r="C74" s="268"/>
      <c r="D74" s="269"/>
      <c r="E74" s="61" t="s">
        <v>46</v>
      </c>
      <c r="F74" s="61" t="s">
        <v>28</v>
      </c>
      <c r="G74" s="86" t="s">
        <v>328</v>
      </c>
      <c r="H74" s="85" t="s">
        <v>328</v>
      </c>
      <c r="I74" s="86" t="s">
        <v>328</v>
      </c>
      <c r="J74" s="87" t="s">
        <v>328</v>
      </c>
      <c r="K74" s="88" t="s">
        <v>328</v>
      </c>
      <c r="L74" s="89" t="s">
        <v>328</v>
      </c>
      <c r="M74" s="88" t="s">
        <v>328</v>
      </c>
      <c r="N74" s="90" t="s">
        <v>328</v>
      </c>
      <c r="O74" s="65" t="str">
        <f t="shared" si="38"/>
        <v>-</v>
      </c>
      <c r="P74" s="66" t="str">
        <f t="shared" si="39"/>
        <v>-</v>
      </c>
      <c r="Q74" s="65" t="str">
        <f t="shared" si="40"/>
        <v>-</v>
      </c>
      <c r="R74" s="67" t="str">
        <f t="shared" si="41"/>
        <v>-</v>
      </c>
      <c r="S74" s="68" t="str">
        <f t="shared" si="42"/>
        <v>-</v>
      </c>
    </row>
    <row r="75" spans="1:19" ht="36.75" customHeight="1" thickTop="1" thickBot="1" x14ac:dyDescent="0.3">
      <c r="A75" s="270" t="s">
        <v>329</v>
      </c>
      <c r="B75" s="271"/>
      <c r="C75" s="271"/>
      <c r="D75" s="271"/>
      <c r="E75" s="271"/>
      <c r="F75" s="271"/>
      <c r="G75" s="271"/>
      <c r="H75" s="271"/>
      <c r="I75" s="271"/>
      <c r="J75" s="271"/>
      <c r="K75" s="271"/>
      <c r="L75" s="271"/>
      <c r="M75" s="271"/>
      <c r="N75" s="272"/>
      <c r="O75" s="95" t="str">
        <f>IF(SUM(O15:O74)=0,"-",SUM(O15:O74))</f>
        <v>-</v>
      </c>
      <c r="P75" s="96" t="str">
        <f>IF(SUM(P15:P74)=0,"-",SUM(P15:P74))</f>
        <v>-</v>
      </c>
      <c r="Q75" s="97" t="str">
        <f>IF(SUM(Q15:Q74)=0,"-",SUM(Q15:Q74))</f>
        <v>-</v>
      </c>
      <c r="R75" s="98" t="str">
        <f>IF(SUM(R15:R74)=0,"-",SUM(R15:R74))</f>
        <v>-</v>
      </c>
      <c r="S75" s="99" t="str">
        <f>IF(SUM(S15:S74)=0,"-",SUM(S15:S74))</f>
        <v>-</v>
      </c>
    </row>
    <row r="76" spans="1:19" x14ac:dyDescent="0.25">
      <c r="A76" s="250" t="s">
        <v>212</v>
      </c>
      <c r="B76" s="250"/>
      <c r="C76" s="250"/>
      <c r="D76" s="250"/>
      <c r="E76" s="250"/>
      <c r="F76" s="250"/>
      <c r="G76" s="250"/>
      <c r="H76" s="250"/>
      <c r="I76" s="250"/>
      <c r="J76" s="250"/>
      <c r="K76" s="250"/>
      <c r="L76" s="250"/>
      <c r="M76" s="250"/>
      <c r="N76" s="250"/>
      <c r="O76" s="250"/>
      <c r="P76" s="250"/>
      <c r="Q76" s="250"/>
      <c r="R76" s="250"/>
      <c r="S76" s="250"/>
    </row>
  </sheetData>
  <sheetProtection algorithmName="SHA-512" hashValue="Rtt4dNfcKnfZP6OSJUIVf2ZFGHQ5K8azmtiUZI24qNCGwHJo4ENWxxFwEE+dbT040yHq9lwTERWtuPmlBIMjBA==" saltValue="CaERhZBAkqmH74YLF+RVIQ==" spinCount="100000" sheet="1" objects="1" scenarios="1" selectLockedCells="1"/>
  <mergeCells count="46">
    <mergeCell ref="B44:D46"/>
    <mergeCell ref="B62:D63"/>
    <mergeCell ref="B64:D66"/>
    <mergeCell ref="B67:D68"/>
    <mergeCell ref="B69:D71"/>
    <mergeCell ref="B72:D74"/>
    <mergeCell ref="B56:D58"/>
    <mergeCell ref="B50:D52"/>
    <mergeCell ref="B53:D55"/>
    <mergeCell ref="B59:D61"/>
    <mergeCell ref="B41:D43"/>
    <mergeCell ref="B15:D15"/>
    <mergeCell ref="B16:D16"/>
    <mergeCell ref="B17:D17"/>
    <mergeCell ref="B18:D18"/>
    <mergeCell ref="B19:D19"/>
    <mergeCell ref="B20:D20"/>
    <mergeCell ref="B21:D21"/>
    <mergeCell ref="B22:D24"/>
    <mergeCell ref="B25:D26"/>
    <mergeCell ref="B27:D29"/>
    <mergeCell ref="B30:D32"/>
    <mergeCell ref="B33:D35"/>
    <mergeCell ref="B36:D38"/>
    <mergeCell ref="B39:D40"/>
    <mergeCell ref="G13:H13"/>
    <mergeCell ref="I13:J13"/>
    <mergeCell ref="K12:N12"/>
    <mergeCell ref="K13:L13"/>
    <mergeCell ref="M13:N13"/>
    <mergeCell ref="C2:S5"/>
    <mergeCell ref="A10:S10"/>
    <mergeCell ref="B47:D49"/>
    <mergeCell ref="A76:S76"/>
    <mergeCell ref="A75:N75"/>
    <mergeCell ref="S13:S14"/>
    <mergeCell ref="O12:S12"/>
    <mergeCell ref="C8:S8"/>
    <mergeCell ref="O13:P13"/>
    <mergeCell ref="Q13:R13"/>
    <mergeCell ref="A8:B8"/>
    <mergeCell ref="A12:A14"/>
    <mergeCell ref="B12:D14"/>
    <mergeCell ref="E12:E14"/>
    <mergeCell ref="F12:F14"/>
    <mergeCell ref="G12:J12"/>
  </mergeCells>
  <phoneticPr fontId="8" type="noConversion"/>
  <conditionalFormatting sqref="C8">
    <cfRule type="cellIs" dxfId="12" priority="6" operator="notEqual">
      <formula>"Complétion Automatique"</formula>
    </cfRule>
  </conditionalFormatting>
  <conditionalFormatting sqref="G16:J19 G21 G23 G26:G28 G30 G33:G34 G37 G40:G44 G47 G51 G54 G56:G57 G59 G62:G65 G67 G69 G72">
    <cfRule type="cellIs" dxfId="11" priority="1" operator="notEqual">
      <formula>0</formula>
    </cfRule>
  </conditionalFormatting>
  <printOptions horizontalCentered="1"/>
  <pageMargins left="0.11811023622047245" right="0.11811023622047245" top="0.55118110236220474" bottom="0.55118110236220474" header="0.11811023622047245" footer="0.11811023622047245"/>
  <pageSetup paperSize="8" scale="89" fitToHeight="0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E76A0-48FF-427C-A0B3-B36D1DA5F597}">
  <sheetPr>
    <pageSetUpPr fitToPage="1"/>
  </sheetPr>
  <dimension ref="A1:S92"/>
  <sheetViews>
    <sheetView workbookViewId="0">
      <selection activeCell="F16" sqref="F16"/>
    </sheetView>
  </sheetViews>
  <sheetFormatPr baseColWidth="10" defaultColWidth="11.42578125" defaultRowHeight="13.5" zeroHeight="1" x14ac:dyDescent="0.25"/>
  <cols>
    <col min="1" max="1" width="11.42578125" style="34" customWidth="1"/>
    <col min="2" max="2" width="14.42578125" style="35" customWidth="1"/>
    <col min="3" max="3" width="10.7109375" style="34" customWidth="1"/>
    <col min="4" max="4" width="18.7109375" style="34" customWidth="1"/>
    <col min="5" max="5" width="14.85546875" style="34" customWidth="1"/>
    <col min="6" max="17" width="10.5703125" style="34" customWidth="1"/>
    <col min="18" max="18" width="18.140625" style="34" customWidth="1"/>
    <col min="19" max="16384" width="11.42578125" style="34"/>
  </cols>
  <sheetData>
    <row r="1" spans="1:19" ht="14.25" thickBot="1" x14ac:dyDescent="0.3"/>
    <row r="2" spans="1:19" s="2" customFormat="1" ht="13.5" customHeight="1" x14ac:dyDescent="0.25">
      <c r="C2" s="251" t="s">
        <v>335</v>
      </c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3"/>
    </row>
    <row r="3" spans="1:19" s="2" customFormat="1" ht="13.5" customHeight="1" x14ac:dyDescent="0.25">
      <c r="C3" s="254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6"/>
    </row>
    <row r="4" spans="1:19" s="2" customFormat="1" ht="13.5" customHeight="1" x14ac:dyDescent="0.25">
      <c r="C4" s="254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6"/>
    </row>
    <row r="5" spans="1:19" s="2" customFormat="1" ht="14.25" customHeight="1" thickBot="1" x14ac:dyDescent="0.3">
      <c r="C5" s="257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9"/>
    </row>
    <row r="6" spans="1:19" x14ac:dyDescent="0.25"/>
    <row r="7" spans="1:19" ht="14.25" thickBot="1" x14ac:dyDescent="0.3"/>
    <row r="8" spans="1:19" s="37" customFormat="1" ht="29.25" customHeight="1" thickBot="1" x14ac:dyDescent="0.3">
      <c r="A8" s="285" t="s">
        <v>1</v>
      </c>
      <c r="B8" s="286"/>
      <c r="C8" s="310" t="str">
        <f>IF('Page de Garde'!$D$22="À compléter","Complétion Automatique",'Page de Garde'!$D$22)</f>
        <v>Complétion Automatique</v>
      </c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2"/>
    </row>
    <row r="9" spans="1:19" x14ac:dyDescent="0.25"/>
    <row r="10" spans="1:19" ht="28.5" customHeight="1" x14ac:dyDescent="0.25">
      <c r="A10" s="260" t="s">
        <v>354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100"/>
    </row>
    <row r="11" spans="1:19" ht="14.25" thickBot="1" x14ac:dyDescent="0.3"/>
    <row r="12" spans="1:19" s="38" customFormat="1" ht="15.75" customHeight="1" x14ac:dyDescent="0.25">
      <c r="A12" s="287" t="s">
        <v>5</v>
      </c>
      <c r="B12" s="290" t="s">
        <v>2</v>
      </c>
      <c r="C12" s="290"/>
      <c r="D12" s="290"/>
      <c r="E12" s="290" t="s">
        <v>7</v>
      </c>
      <c r="F12" s="276" t="s">
        <v>8</v>
      </c>
      <c r="G12" s="276"/>
      <c r="H12" s="276"/>
      <c r="I12" s="277"/>
      <c r="J12" s="276" t="s">
        <v>324</v>
      </c>
      <c r="K12" s="276"/>
      <c r="L12" s="276"/>
      <c r="M12" s="277"/>
      <c r="N12" s="275" t="s">
        <v>325</v>
      </c>
      <c r="O12" s="276"/>
      <c r="P12" s="276"/>
      <c r="Q12" s="276"/>
      <c r="R12" s="277"/>
    </row>
    <row r="13" spans="1:19" x14ac:dyDescent="0.25">
      <c r="A13" s="288"/>
      <c r="B13" s="291"/>
      <c r="C13" s="291"/>
      <c r="D13" s="291"/>
      <c r="E13" s="291"/>
      <c r="F13" s="283" t="s">
        <v>9</v>
      </c>
      <c r="G13" s="282"/>
      <c r="H13" s="283" t="s">
        <v>10</v>
      </c>
      <c r="I13" s="293"/>
      <c r="J13" s="283" t="s">
        <v>9</v>
      </c>
      <c r="K13" s="282"/>
      <c r="L13" s="283" t="s">
        <v>10</v>
      </c>
      <c r="M13" s="293"/>
      <c r="N13" s="281" t="s">
        <v>9</v>
      </c>
      <c r="O13" s="282"/>
      <c r="P13" s="283" t="s">
        <v>10</v>
      </c>
      <c r="Q13" s="284"/>
      <c r="R13" s="273" t="s">
        <v>326</v>
      </c>
    </row>
    <row r="14" spans="1:19" x14ac:dyDescent="0.25">
      <c r="A14" s="289"/>
      <c r="B14" s="292"/>
      <c r="C14" s="292"/>
      <c r="D14" s="292"/>
      <c r="E14" s="292"/>
      <c r="F14" s="39" t="s">
        <v>11</v>
      </c>
      <c r="G14" s="40" t="s">
        <v>12</v>
      </c>
      <c r="H14" s="39" t="s">
        <v>11</v>
      </c>
      <c r="I14" s="41" t="s">
        <v>12</v>
      </c>
      <c r="J14" s="39" t="s">
        <v>11</v>
      </c>
      <c r="K14" s="40" t="s">
        <v>12</v>
      </c>
      <c r="L14" s="39" t="s">
        <v>11</v>
      </c>
      <c r="M14" s="41" t="s">
        <v>12</v>
      </c>
      <c r="N14" s="42" t="s">
        <v>11</v>
      </c>
      <c r="O14" s="40" t="s">
        <v>12</v>
      </c>
      <c r="P14" s="39" t="s">
        <v>11</v>
      </c>
      <c r="Q14" s="43" t="s">
        <v>12</v>
      </c>
      <c r="R14" s="274"/>
    </row>
    <row r="15" spans="1:19" s="50" customFormat="1" x14ac:dyDescent="0.25">
      <c r="A15" s="78" t="s">
        <v>120</v>
      </c>
      <c r="B15" s="296" t="s">
        <v>100</v>
      </c>
      <c r="C15" s="296"/>
      <c r="D15" s="296"/>
      <c r="E15" s="45"/>
      <c r="F15" s="46"/>
      <c r="G15" s="46"/>
      <c r="H15" s="46"/>
      <c r="I15" s="47"/>
      <c r="J15" s="46"/>
      <c r="K15" s="46"/>
      <c r="L15" s="46"/>
      <c r="M15" s="47"/>
      <c r="N15" s="46"/>
      <c r="O15" s="46"/>
      <c r="P15" s="46"/>
      <c r="Q15" s="46"/>
      <c r="R15" s="101"/>
    </row>
    <row r="16" spans="1:19" x14ac:dyDescent="0.25">
      <c r="A16" s="51" t="s">
        <v>124</v>
      </c>
      <c r="B16" s="297" t="s">
        <v>330</v>
      </c>
      <c r="C16" s="297"/>
      <c r="D16" s="297"/>
      <c r="E16" s="52" t="s">
        <v>101</v>
      </c>
      <c r="F16" s="23"/>
      <c r="G16" s="102" t="s">
        <v>328</v>
      </c>
      <c r="H16" s="56" t="s">
        <v>328</v>
      </c>
      <c r="I16" s="103" t="s">
        <v>328</v>
      </c>
      <c r="J16" s="104">
        <v>200</v>
      </c>
      <c r="K16" s="105" t="s">
        <v>328</v>
      </c>
      <c r="L16" s="104" t="s">
        <v>328</v>
      </c>
      <c r="M16" s="106" t="s">
        <v>328</v>
      </c>
      <c r="N16" s="56" t="str">
        <f>IF(OR(F16=0,F16="-",J16=0,J16="-"),"-",F16*J16)</f>
        <v>-</v>
      </c>
      <c r="O16" s="57" t="str">
        <f t="shared" ref="O16:Q16" si="0">IF(OR(G16=0,G16="-",K16=0,K16="-"),"-",G16*K16)</f>
        <v>-</v>
      </c>
      <c r="P16" s="56" t="str">
        <f t="shared" si="0"/>
        <v>-</v>
      </c>
      <c r="Q16" s="107" t="str">
        <f t="shared" si="0"/>
        <v>-</v>
      </c>
      <c r="R16" s="59" t="str">
        <f>IF(SUM(N16:Q16)=0,"-",SUM(N16:Q16))</f>
        <v>-</v>
      </c>
    </row>
    <row r="17" spans="1:18" x14ac:dyDescent="0.25">
      <c r="A17" s="51" t="s">
        <v>125</v>
      </c>
      <c r="B17" s="298" t="s">
        <v>331</v>
      </c>
      <c r="C17" s="298"/>
      <c r="D17" s="298"/>
      <c r="E17" s="70" t="s">
        <v>101</v>
      </c>
      <c r="F17" s="24"/>
      <c r="G17" s="75" t="s">
        <v>328</v>
      </c>
      <c r="H17" s="74" t="s">
        <v>328</v>
      </c>
      <c r="I17" s="108" t="s">
        <v>328</v>
      </c>
      <c r="J17" s="109" t="s">
        <v>328</v>
      </c>
      <c r="K17" s="110" t="s">
        <v>328</v>
      </c>
      <c r="L17" s="109" t="s">
        <v>328</v>
      </c>
      <c r="M17" s="111" t="s">
        <v>328</v>
      </c>
      <c r="N17" s="56" t="str">
        <f>IF(OR(F17=0,F17="-",J17=0,J17="-"),"-",F17*J17)</f>
        <v>-</v>
      </c>
      <c r="O17" s="57" t="str">
        <f t="shared" ref="O17" si="1">IF(OR(G17=0,G17="-",K17=0,K17="-"),"-",G17*K17)</f>
        <v>-</v>
      </c>
      <c r="P17" s="56" t="str">
        <f t="shared" ref="P17" si="2">IF(OR(H17=0,H17="-",L17=0,L17="-"),"-",H17*L17)</f>
        <v>-</v>
      </c>
      <c r="Q17" s="107" t="str">
        <f t="shared" ref="Q17" si="3">IF(OR(I17=0,I17="-",M17=0,M17="-"),"-",I17*M17)</f>
        <v>-</v>
      </c>
      <c r="R17" s="59" t="str">
        <f>IF(SUM(N17:Q17)=0,"-",SUM(N17:Q17))</f>
        <v>-</v>
      </c>
    </row>
    <row r="18" spans="1:18" x14ac:dyDescent="0.25">
      <c r="A18" s="78" t="s">
        <v>118</v>
      </c>
      <c r="B18" s="296" t="s">
        <v>102</v>
      </c>
      <c r="C18" s="296"/>
      <c r="D18" s="296"/>
      <c r="E18" s="45"/>
      <c r="F18" s="112"/>
      <c r="G18" s="112"/>
      <c r="H18" s="112"/>
      <c r="I18" s="113"/>
      <c r="J18" s="114"/>
      <c r="K18" s="114"/>
      <c r="L18" s="114"/>
      <c r="M18" s="115"/>
      <c r="N18" s="112"/>
      <c r="O18" s="112"/>
      <c r="P18" s="112"/>
      <c r="Q18" s="112"/>
      <c r="R18" s="116"/>
    </row>
    <row r="19" spans="1:18" x14ac:dyDescent="0.25">
      <c r="A19" s="51" t="s">
        <v>126</v>
      </c>
      <c r="B19" s="297" t="s">
        <v>330</v>
      </c>
      <c r="C19" s="297"/>
      <c r="D19" s="297"/>
      <c r="E19" s="52" t="s">
        <v>103</v>
      </c>
      <c r="F19" s="23"/>
      <c r="G19" s="57" t="s">
        <v>328</v>
      </c>
      <c r="H19" s="56" t="s">
        <v>328</v>
      </c>
      <c r="I19" s="103" t="s">
        <v>328</v>
      </c>
      <c r="J19" s="104">
        <v>50</v>
      </c>
      <c r="K19" s="105" t="s">
        <v>328</v>
      </c>
      <c r="L19" s="104" t="s">
        <v>328</v>
      </c>
      <c r="M19" s="106" t="s">
        <v>328</v>
      </c>
      <c r="N19" s="56" t="str">
        <f t="shared" ref="N19:N23" si="4">IF(OR(F19=0,F19="-",J19=0,J19="-"),"-",F19*J19)</f>
        <v>-</v>
      </c>
      <c r="O19" s="57" t="str">
        <f t="shared" ref="O19:O23" si="5">IF(OR(G19=0,G19="-",K19=0,K19="-"),"-",G19*K19)</f>
        <v>-</v>
      </c>
      <c r="P19" s="56" t="str">
        <f t="shared" ref="P19:P23" si="6">IF(OR(H19=0,H19="-",L19=0,L19="-"),"-",H19*L19)</f>
        <v>-</v>
      </c>
      <c r="Q19" s="107" t="str">
        <f t="shared" ref="Q19:Q23" si="7">IF(OR(I19=0,I19="-",M19=0,M19="-"),"-",I19*M19)</f>
        <v>-</v>
      </c>
      <c r="R19" s="59" t="str">
        <f t="shared" ref="R19:R23" si="8">IF(SUM(N19:Q19)=0,"-",SUM(N19:Q19))</f>
        <v>-</v>
      </c>
    </row>
    <row r="20" spans="1:18" x14ac:dyDescent="0.25">
      <c r="A20" s="51" t="s">
        <v>127</v>
      </c>
      <c r="B20" s="298" t="s">
        <v>331</v>
      </c>
      <c r="C20" s="298"/>
      <c r="D20" s="298"/>
      <c r="E20" s="61" t="s">
        <v>103</v>
      </c>
      <c r="F20" s="25"/>
      <c r="G20" s="66" t="s">
        <v>328</v>
      </c>
      <c r="H20" s="65" t="s">
        <v>328</v>
      </c>
      <c r="I20" s="117" t="s">
        <v>328</v>
      </c>
      <c r="J20" s="88">
        <v>250</v>
      </c>
      <c r="K20" s="89" t="s">
        <v>328</v>
      </c>
      <c r="L20" s="88" t="s">
        <v>328</v>
      </c>
      <c r="M20" s="90" t="s">
        <v>328</v>
      </c>
      <c r="N20" s="56" t="str">
        <f t="shared" si="4"/>
        <v>-</v>
      </c>
      <c r="O20" s="57" t="str">
        <f t="shared" si="5"/>
        <v>-</v>
      </c>
      <c r="P20" s="56" t="str">
        <f t="shared" si="6"/>
        <v>-</v>
      </c>
      <c r="Q20" s="107" t="str">
        <f t="shared" si="7"/>
        <v>-</v>
      </c>
      <c r="R20" s="59" t="str">
        <f t="shared" si="8"/>
        <v>-</v>
      </c>
    </row>
    <row r="21" spans="1:18" x14ac:dyDescent="0.25">
      <c r="A21" s="51" t="s">
        <v>128</v>
      </c>
      <c r="B21" s="118" t="s">
        <v>332</v>
      </c>
      <c r="C21" s="119"/>
      <c r="D21" s="120"/>
      <c r="E21" s="61" t="s">
        <v>103</v>
      </c>
      <c r="F21" s="25"/>
      <c r="G21" s="66" t="s">
        <v>328</v>
      </c>
      <c r="H21" s="65" t="s">
        <v>328</v>
      </c>
      <c r="I21" s="117" t="s">
        <v>328</v>
      </c>
      <c r="J21" s="88">
        <v>100</v>
      </c>
      <c r="K21" s="89" t="s">
        <v>328</v>
      </c>
      <c r="L21" s="88" t="s">
        <v>328</v>
      </c>
      <c r="M21" s="90" t="s">
        <v>328</v>
      </c>
      <c r="N21" s="56" t="str">
        <f t="shared" si="4"/>
        <v>-</v>
      </c>
      <c r="O21" s="57" t="str">
        <f t="shared" si="5"/>
        <v>-</v>
      </c>
      <c r="P21" s="56" t="str">
        <f t="shared" si="6"/>
        <v>-</v>
      </c>
      <c r="Q21" s="107" t="str">
        <f t="shared" si="7"/>
        <v>-</v>
      </c>
      <c r="R21" s="59" t="str">
        <f t="shared" si="8"/>
        <v>-</v>
      </c>
    </row>
    <row r="22" spans="1:18" x14ac:dyDescent="0.25">
      <c r="A22" s="51" t="s">
        <v>129</v>
      </c>
      <c r="B22" s="121" t="s">
        <v>333</v>
      </c>
      <c r="C22" s="122"/>
      <c r="D22" s="123"/>
      <c r="E22" s="61" t="s">
        <v>103</v>
      </c>
      <c r="F22" s="25"/>
      <c r="G22" s="66" t="s">
        <v>328</v>
      </c>
      <c r="H22" s="65" t="s">
        <v>328</v>
      </c>
      <c r="I22" s="117" t="s">
        <v>328</v>
      </c>
      <c r="J22" s="88">
        <v>1000</v>
      </c>
      <c r="K22" s="89" t="s">
        <v>328</v>
      </c>
      <c r="L22" s="88" t="s">
        <v>328</v>
      </c>
      <c r="M22" s="90" t="s">
        <v>328</v>
      </c>
      <c r="N22" s="56" t="str">
        <f t="shared" si="4"/>
        <v>-</v>
      </c>
      <c r="O22" s="57" t="str">
        <f t="shared" si="5"/>
        <v>-</v>
      </c>
      <c r="P22" s="56" t="str">
        <f t="shared" si="6"/>
        <v>-</v>
      </c>
      <c r="Q22" s="107" t="str">
        <f t="shared" si="7"/>
        <v>-</v>
      </c>
      <c r="R22" s="59" t="str">
        <f t="shared" si="8"/>
        <v>-</v>
      </c>
    </row>
    <row r="23" spans="1:18" x14ac:dyDescent="0.25">
      <c r="A23" s="51" t="s">
        <v>130</v>
      </c>
      <c r="B23" s="121" t="s">
        <v>334</v>
      </c>
      <c r="C23" s="122"/>
      <c r="D23" s="123"/>
      <c r="E23" s="61" t="s">
        <v>103</v>
      </c>
      <c r="F23" s="25"/>
      <c r="G23" s="66" t="s">
        <v>328</v>
      </c>
      <c r="H23" s="65" t="s">
        <v>328</v>
      </c>
      <c r="I23" s="117" t="s">
        <v>328</v>
      </c>
      <c r="J23" s="88">
        <v>350</v>
      </c>
      <c r="K23" s="89" t="s">
        <v>328</v>
      </c>
      <c r="L23" s="88" t="s">
        <v>328</v>
      </c>
      <c r="M23" s="90" t="s">
        <v>328</v>
      </c>
      <c r="N23" s="56" t="str">
        <f t="shared" si="4"/>
        <v>-</v>
      </c>
      <c r="O23" s="57" t="str">
        <f t="shared" si="5"/>
        <v>-</v>
      </c>
      <c r="P23" s="56" t="str">
        <f t="shared" si="6"/>
        <v>-</v>
      </c>
      <c r="Q23" s="107" t="str">
        <f t="shared" si="7"/>
        <v>-</v>
      </c>
      <c r="R23" s="59" t="str">
        <f t="shared" si="8"/>
        <v>-</v>
      </c>
    </row>
    <row r="24" spans="1:18" x14ac:dyDescent="0.25">
      <c r="A24" s="78" t="s">
        <v>119</v>
      </c>
      <c r="B24" s="296" t="s">
        <v>104</v>
      </c>
      <c r="C24" s="296"/>
      <c r="D24" s="296"/>
      <c r="E24" s="45"/>
      <c r="F24" s="112"/>
      <c r="G24" s="112"/>
      <c r="H24" s="112"/>
      <c r="I24" s="113"/>
      <c r="J24" s="114"/>
      <c r="K24" s="114"/>
      <c r="L24" s="114"/>
      <c r="M24" s="115"/>
      <c r="N24" s="112"/>
      <c r="O24" s="112"/>
      <c r="P24" s="112"/>
      <c r="Q24" s="112"/>
      <c r="R24" s="116"/>
    </row>
    <row r="25" spans="1:18" x14ac:dyDescent="0.25">
      <c r="A25" s="51" t="s">
        <v>131</v>
      </c>
      <c r="B25" s="297" t="s">
        <v>330</v>
      </c>
      <c r="C25" s="297"/>
      <c r="D25" s="297"/>
      <c r="E25" s="52" t="s">
        <v>103</v>
      </c>
      <c r="F25" s="23"/>
      <c r="G25" s="57" t="s">
        <v>328</v>
      </c>
      <c r="H25" s="56" t="s">
        <v>328</v>
      </c>
      <c r="I25" s="103" t="s">
        <v>328</v>
      </c>
      <c r="J25" s="104">
        <v>50</v>
      </c>
      <c r="K25" s="105" t="s">
        <v>328</v>
      </c>
      <c r="L25" s="104" t="s">
        <v>328</v>
      </c>
      <c r="M25" s="106" t="s">
        <v>328</v>
      </c>
      <c r="N25" s="56" t="str">
        <f t="shared" ref="N25:N29" si="9">IF(OR(F25=0,F25="-",J25=0,J25="-"),"-",F25*J25)</f>
        <v>-</v>
      </c>
      <c r="O25" s="57" t="str">
        <f t="shared" ref="O25:O29" si="10">IF(OR(G25=0,G25="-",K25=0,K25="-"),"-",G25*K25)</f>
        <v>-</v>
      </c>
      <c r="P25" s="56" t="str">
        <f t="shared" ref="P25:P29" si="11">IF(OR(H25=0,H25="-",L25=0,L25="-"),"-",H25*L25)</f>
        <v>-</v>
      </c>
      <c r="Q25" s="107" t="str">
        <f t="shared" ref="Q25:Q29" si="12">IF(OR(I25=0,I25="-",M25=0,M25="-"),"-",I25*M25)</f>
        <v>-</v>
      </c>
      <c r="R25" s="59" t="str">
        <f t="shared" ref="R25:R29" si="13">IF(SUM(N25:Q25)=0,"-",SUM(N25:Q25))</f>
        <v>-</v>
      </c>
    </row>
    <row r="26" spans="1:18" x14ac:dyDescent="0.25">
      <c r="A26" s="51" t="s">
        <v>132</v>
      </c>
      <c r="B26" s="298" t="s">
        <v>331</v>
      </c>
      <c r="C26" s="298"/>
      <c r="D26" s="298"/>
      <c r="E26" s="61" t="s">
        <v>103</v>
      </c>
      <c r="F26" s="25"/>
      <c r="G26" s="66" t="s">
        <v>328</v>
      </c>
      <c r="H26" s="65" t="s">
        <v>328</v>
      </c>
      <c r="I26" s="117" t="s">
        <v>328</v>
      </c>
      <c r="J26" s="88">
        <v>250</v>
      </c>
      <c r="K26" s="89" t="s">
        <v>328</v>
      </c>
      <c r="L26" s="88" t="s">
        <v>328</v>
      </c>
      <c r="M26" s="90" t="s">
        <v>328</v>
      </c>
      <c r="N26" s="56" t="str">
        <f t="shared" si="9"/>
        <v>-</v>
      </c>
      <c r="O26" s="57" t="str">
        <f t="shared" si="10"/>
        <v>-</v>
      </c>
      <c r="P26" s="56" t="str">
        <f t="shared" si="11"/>
        <v>-</v>
      </c>
      <c r="Q26" s="107" t="str">
        <f t="shared" si="12"/>
        <v>-</v>
      </c>
      <c r="R26" s="59" t="str">
        <f t="shared" si="13"/>
        <v>-</v>
      </c>
    </row>
    <row r="27" spans="1:18" x14ac:dyDescent="0.25">
      <c r="A27" s="51" t="s">
        <v>133</v>
      </c>
      <c r="B27" s="118" t="s">
        <v>332</v>
      </c>
      <c r="C27" s="119"/>
      <c r="D27" s="120"/>
      <c r="E27" s="61" t="s">
        <v>103</v>
      </c>
      <c r="F27" s="25"/>
      <c r="G27" s="66" t="s">
        <v>328</v>
      </c>
      <c r="H27" s="65" t="s">
        <v>328</v>
      </c>
      <c r="I27" s="117" t="s">
        <v>328</v>
      </c>
      <c r="J27" s="88">
        <v>100</v>
      </c>
      <c r="K27" s="89" t="s">
        <v>328</v>
      </c>
      <c r="L27" s="88" t="s">
        <v>328</v>
      </c>
      <c r="M27" s="90" t="s">
        <v>328</v>
      </c>
      <c r="N27" s="56" t="str">
        <f t="shared" si="9"/>
        <v>-</v>
      </c>
      <c r="O27" s="57" t="str">
        <f t="shared" si="10"/>
        <v>-</v>
      </c>
      <c r="P27" s="56" t="str">
        <f t="shared" si="11"/>
        <v>-</v>
      </c>
      <c r="Q27" s="107" t="str">
        <f t="shared" si="12"/>
        <v>-</v>
      </c>
      <c r="R27" s="59" t="str">
        <f t="shared" si="13"/>
        <v>-</v>
      </c>
    </row>
    <row r="28" spans="1:18" x14ac:dyDescent="0.25">
      <c r="A28" s="51" t="s">
        <v>134</v>
      </c>
      <c r="B28" s="121" t="s">
        <v>333</v>
      </c>
      <c r="C28" s="122"/>
      <c r="D28" s="123"/>
      <c r="E28" s="61" t="s">
        <v>103</v>
      </c>
      <c r="F28" s="25"/>
      <c r="G28" s="66" t="s">
        <v>328</v>
      </c>
      <c r="H28" s="65" t="s">
        <v>328</v>
      </c>
      <c r="I28" s="117" t="s">
        <v>328</v>
      </c>
      <c r="J28" s="88">
        <v>1000</v>
      </c>
      <c r="K28" s="89" t="s">
        <v>328</v>
      </c>
      <c r="L28" s="88" t="s">
        <v>328</v>
      </c>
      <c r="M28" s="90" t="s">
        <v>328</v>
      </c>
      <c r="N28" s="56" t="str">
        <f t="shared" si="9"/>
        <v>-</v>
      </c>
      <c r="O28" s="57" t="str">
        <f t="shared" si="10"/>
        <v>-</v>
      </c>
      <c r="P28" s="56" t="str">
        <f t="shared" si="11"/>
        <v>-</v>
      </c>
      <c r="Q28" s="107" t="str">
        <f t="shared" si="12"/>
        <v>-</v>
      </c>
      <c r="R28" s="59" t="str">
        <f t="shared" si="13"/>
        <v>-</v>
      </c>
    </row>
    <row r="29" spans="1:18" x14ac:dyDescent="0.25">
      <c r="A29" s="51" t="s">
        <v>135</v>
      </c>
      <c r="B29" s="121" t="s">
        <v>334</v>
      </c>
      <c r="C29" s="122"/>
      <c r="D29" s="123"/>
      <c r="E29" s="70" t="s">
        <v>103</v>
      </c>
      <c r="F29" s="24"/>
      <c r="G29" s="75" t="s">
        <v>328</v>
      </c>
      <c r="H29" s="74" t="s">
        <v>328</v>
      </c>
      <c r="I29" s="108" t="s">
        <v>328</v>
      </c>
      <c r="J29" s="109">
        <v>350</v>
      </c>
      <c r="K29" s="110" t="s">
        <v>328</v>
      </c>
      <c r="L29" s="109" t="s">
        <v>328</v>
      </c>
      <c r="M29" s="111" t="s">
        <v>328</v>
      </c>
      <c r="N29" s="56" t="str">
        <f t="shared" si="9"/>
        <v>-</v>
      </c>
      <c r="O29" s="57" t="str">
        <f t="shared" si="10"/>
        <v>-</v>
      </c>
      <c r="P29" s="56" t="str">
        <f t="shared" si="11"/>
        <v>-</v>
      </c>
      <c r="Q29" s="107" t="str">
        <f t="shared" si="12"/>
        <v>-</v>
      </c>
      <c r="R29" s="59" t="str">
        <f t="shared" si="13"/>
        <v>-</v>
      </c>
    </row>
    <row r="30" spans="1:18" x14ac:dyDescent="0.25">
      <c r="A30" s="78" t="s">
        <v>121</v>
      </c>
      <c r="B30" s="296" t="s">
        <v>105</v>
      </c>
      <c r="C30" s="296"/>
      <c r="D30" s="296"/>
      <c r="E30" s="45"/>
      <c r="F30" s="112"/>
      <c r="G30" s="112"/>
      <c r="H30" s="112"/>
      <c r="I30" s="113"/>
      <c r="J30" s="114"/>
      <c r="K30" s="114"/>
      <c r="L30" s="114"/>
      <c r="M30" s="115"/>
      <c r="N30" s="112"/>
      <c r="O30" s="112"/>
      <c r="P30" s="112"/>
      <c r="Q30" s="112"/>
      <c r="R30" s="116"/>
    </row>
    <row r="31" spans="1:18" x14ac:dyDescent="0.25">
      <c r="A31" s="51" t="s">
        <v>136</v>
      </c>
      <c r="B31" s="297" t="s">
        <v>330</v>
      </c>
      <c r="C31" s="297"/>
      <c r="D31" s="297"/>
      <c r="E31" s="52" t="s">
        <v>103</v>
      </c>
      <c r="F31" s="23"/>
      <c r="G31" s="57" t="s">
        <v>328</v>
      </c>
      <c r="H31" s="56" t="s">
        <v>328</v>
      </c>
      <c r="I31" s="103" t="s">
        <v>328</v>
      </c>
      <c r="J31" s="104">
        <v>50</v>
      </c>
      <c r="K31" s="105" t="s">
        <v>328</v>
      </c>
      <c r="L31" s="104" t="s">
        <v>328</v>
      </c>
      <c r="M31" s="106" t="s">
        <v>328</v>
      </c>
      <c r="N31" s="56" t="str">
        <f t="shared" ref="N31:N35" si="14">IF(OR(F31=0,F31="-",J31=0,J31="-"),"-",F31*J31)</f>
        <v>-</v>
      </c>
      <c r="O31" s="57" t="str">
        <f t="shared" ref="O31:O35" si="15">IF(OR(G31=0,G31="-",K31=0,K31="-"),"-",G31*K31)</f>
        <v>-</v>
      </c>
      <c r="P31" s="56" t="str">
        <f t="shared" ref="P31:P35" si="16">IF(OR(H31=0,H31="-",L31=0,L31="-"),"-",H31*L31)</f>
        <v>-</v>
      </c>
      <c r="Q31" s="107" t="str">
        <f t="shared" ref="Q31:Q35" si="17">IF(OR(I31=0,I31="-",M31=0,M31="-"),"-",I31*M31)</f>
        <v>-</v>
      </c>
      <c r="R31" s="59" t="str">
        <f t="shared" ref="R31:R35" si="18">IF(SUM(N31:Q31)=0,"-",SUM(N31:Q31))</f>
        <v>-</v>
      </c>
    </row>
    <row r="32" spans="1:18" x14ac:dyDescent="0.25">
      <c r="A32" s="51" t="s">
        <v>137</v>
      </c>
      <c r="B32" s="298" t="s">
        <v>331</v>
      </c>
      <c r="C32" s="298"/>
      <c r="D32" s="298"/>
      <c r="E32" s="61" t="s">
        <v>103</v>
      </c>
      <c r="F32" s="25"/>
      <c r="G32" s="66" t="s">
        <v>328</v>
      </c>
      <c r="H32" s="65" t="s">
        <v>328</v>
      </c>
      <c r="I32" s="117" t="s">
        <v>328</v>
      </c>
      <c r="J32" s="88">
        <v>100</v>
      </c>
      <c r="K32" s="89" t="s">
        <v>328</v>
      </c>
      <c r="L32" s="88" t="s">
        <v>328</v>
      </c>
      <c r="M32" s="90" t="s">
        <v>328</v>
      </c>
      <c r="N32" s="56" t="str">
        <f t="shared" si="14"/>
        <v>-</v>
      </c>
      <c r="O32" s="57" t="str">
        <f t="shared" si="15"/>
        <v>-</v>
      </c>
      <c r="P32" s="56" t="str">
        <f t="shared" si="16"/>
        <v>-</v>
      </c>
      <c r="Q32" s="107" t="str">
        <f t="shared" si="17"/>
        <v>-</v>
      </c>
      <c r="R32" s="59" t="str">
        <f t="shared" si="18"/>
        <v>-</v>
      </c>
    </row>
    <row r="33" spans="1:18" x14ac:dyDescent="0.25">
      <c r="A33" s="51" t="s">
        <v>138</v>
      </c>
      <c r="B33" s="118" t="s">
        <v>332</v>
      </c>
      <c r="C33" s="119"/>
      <c r="D33" s="120"/>
      <c r="E33" s="61" t="s">
        <v>103</v>
      </c>
      <c r="F33" s="25"/>
      <c r="G33" s="66" t="s">
        <v>328</v>
      </c>
      <c r="H33" s="65" t="s">
        <v>328</v>
      </c>
      <c r="I33" s="117" t="s">
        <v>328</v>
      </c>
      <c r="J33" s="88">
        <v>100</v>
      </c>
      <c r="K33" s="89" t="s">
        <v>328</v>
      </c>
      <c r="L33" s="88" t="s">
        <v>328</v>
      </c>
      <c r="M33" s="90" t="s">
        <v>328</v>
      </c>
      <c r="N33" s="56" t="str">
        <f t="shared" si="14"/>
        <v>-</v>
      </c>
      <c r="O33" s="57" t="str">
        <f t="shared" si="15"/>
        <v>-</v>
      </c>
      <c r="P33" s="56" t="str">
        <f t="shared" si="16"/>
        <v>-</v>
      </c>
      <c r="Q33" s="107" t="str">
        <f t="shared" si="17"/>
        <v>-</v>
      </c>
      <c r="R33" s="59" t="str">
        <f t="shared" si="18"/>
        <v>-</v>
      </c>
    </row>
    <row r="34" spans="1:18" x14ac:dyDescent="0.25">
      <c r="A34" s="51" t="s">
        <v>139</v>
      </c>
      <c r="B34" s="121" t="s">
        <v>333</v>
      </c>
      <c r="C34" s="122"/>
      <c r="D34" s="123"/>
      <c r="E34" s="61" t="s">
        <v>103</v>
      </c>
      <c r="F34" s="25"/>
      <c r="G34" s="66" t="s">
        <v>328</v>
      </c>
      <c r="H34" s="65" t="s">
        <v>328</v>
      </c>
      <c r="I34" s="117" t="s">
        <v>328</v>
      </c>
      <c r="J34" s="88">
        <v>100</v>
      </c>
      <c r="K34" s="89" t="s">
        <v>328</v>
      </c>
      <c r="L34" s="88" t="s">
        <v>328</v>
      </c>
      <c r="M34" s="90" t="s">
        <v>328</v>
      </c>
      <c r="N34" s="56" t="str">
        <f t="shared" si="14"/>
        <v>-</v>
      </c>
      <c r="O34" s="57" t="str">
        <f t="shared" si="15"/>
        <v>-</v>
      </c>
      <c r="P34" s="56" t="str">
        <f t="shared" si="16"/>
        <v>-</v>
      </c>
      <c r="Q34" s="107" t="str">
        <f t="shared" si="17"/>
        <v>-</v>
      </c>
      <c r="R34" s="59" t="str">
        <f t="shared" si="18"/>
        <v>-</v>
      </c>
    </row>
    <row r="35" spans="1:18" x14ac:dyDescent="0.25">
      <c r="A35" s="51" t="s">
        <v>140</v>
      </c>
      <c r="B35" s="121" t="s">
        <v>334</v>
      </c>
      <c r="C35" s="122"/>
      <c r="D35" s="123"/>
      <c r="E35" s="61" t="s">
        <v>103</v>
      </c>
      <c r="F35" s="25"/>
      <c r="G35" s="66" t="s">
        <v>328</v>
      </c>
      <c r="H35" s="65" t="s">
        <v>328</v>
      </c>
      <c r="I35" s="117" t="s">
        <v>328</v>
      </c>
      <c r="J35" s="88">
        <v>100</v>
      </c>
      <c r="K35" s="89" t="s">
        <v>328</v>
      </c>
      <c r="L35" s="88" t="s">
        <v>328</v>
      </c>
      <c r="M35" s="90" t="s">
        <v>328</v>
      </c>
      <c r="N35" s="56" t="str">
        <f t="shared" si="14"/>
        <v>-</v>
      </c>
      <c r="O35" s="57" t="str">
        <f t="shared" si="15"/>
        <v>-</v>
      </c>
      <c r="P35" s="56" t="str">
        <f t="shared" si="16"/>
        <v>-</v>
      </c>
      <c r="Q35" s="107" t="str">
        <f t="shared" si="17"/>
        <v>-</v>
      </c>
      <c r="R35" s="59" t="str">
        <f t="shared" si="18"/>
        <v>-</v>
      </c>
    </row>
    <row r="36" spans="1:18" x14ac:dyDescent="0.25">
      <c r="A36" s="78" t="s">
        <v>122</v>
      </c>
      <c r="B36" s="296" t="s">
        <v>106</v>
      </c>
      <c r="C36" s="296"/>
      <c r="D36" s="296"/>
      <c r="E36" s="45"/>
      <c r="F36" s="112"/>
      <c r="G36" s="112"/>
      <c r="H36" s="112"/>
      <c r="I36" s="113"/>
      <c r="J36" s="114"/>
      <c r="K36" s="114"/>
      <c r="L36" s="114"/>
      <c r="M36" s="115"/>
      <c r="N36" s="112"/>
      <c r="O36" s="112"/>
      <c r="P36" s="112"/>
      <c r="Q36" s="112"/>
      <c r="R36" s="116"/>
    </row>
    <row r="37" spans="1:18" x14ac:dyDescent="0.25">
      <c r="A37" s="51" t="s">
        <v>141</v>
      </c>
      <c r="B37" s="267" t="s">
        <v>330</v>
      </c>
      <c r="C37" s="268"/>
      <c r="D37" s="269"/>
      <c r="E37" s="52" t="s">
        <v>103</v>
      </c>
      <c r="F37" s="56" t="s">
        <v>328</v>
      </c>
      <c r="G37" s="57" t="s">
        <v>328</v>
      </c>
      <c r="H37" s="56" t="s">
        <v>328</v>
      </c>
      <c r="I37" s="103" t="s">
        <v>328</v>
      </c>
      <c r="J37" s="104" t="s">
        <v>328</v>
      </c>
      <c r="K37" s="105" t="s">
        <v>328</v>
      </c>
      <c r="L37" s="104" t="s">
        <v>328</v>
      </c>
      <c r="M37" s="106" t="s">
        <v>328</v>
      </c>
      <c r="N37" s="56" t="str">
        <f t="shared" ref="N37:N41" si="19">IF(OR(F37=0,F37="-",J37=0,J37="-"),"-",F37*J37)</f>
        <v>-</v>
      </c>
      <c r="O37" s="57" t="str">
        <f t="shared" ref="O37:O41" si="20">IF(OR(G37=0,G37="-",K37=0,K37="-"),"-",G37*K37)</f>
        <v>-</v>
      </c>
      <c r="P37" s="56" t="str">
        <f t="shared" ref="P37:P41" si="21">IF(OR(H37=0,H37="-",L37=0,L37="-"),"-",H37*L37)</f>
        <v>-</v>
      </c>
      <c r="Q37" s="107" t="str">
        <f t="shared" ref="Q37:Q41" si="22">IF(OR(I37=0,I37="-",M37=0,M37="-"),"-",I37*M37)</f>
        <v>-</v>
      </c>
      <c r="R37" s="59" t="str">
        <f t="shared" ref="R37:R41" si="23">IF(SUM(N37:Q37)=0,"-",SUM(N37:Q37))</f>
        <v>-</v>
      </c>
    </row>
    <row r="38" spans="1:18" x14ac:dyDescent="0.25">
      <c r="A38" s="51" t="s">
        <v>142</v>
      </c>
      <c r="B38" s="314" t="s">
        <v>331</v>
      </c>
      <c r="C38" s="315"/>
      <c r="D38" s="316"/>
      <c r="E38" s="61" t="s">
        <v>103</v>
      </c>
      <c r="F38" s="65" t="s">
        <v>328</v>
      </c>
      <c r="G38" s="66" t="s">
        <v>328</v>
      </c>
      <c r="H38" s="65" t="s">
        <v>328</v>
      </c>
      <c r="I38" s="117" t="s">
        <v>328</v>
      </c>
      <c r="J38" s="88" t="s">
        <v>328</v>
      </c>
      <c r="K38" s="89" t="s">
        <v>328</v>
      </c>
      <c r="L38" s="88" t="s">
        <v>328</v>
      </c>
      <c r="M38" s="90" t="s">
        <v>328</v>
      </c>
      <c r="N38" s="56" t="str">
        <f t="shared" si="19"/>
        <v>-</v>
      </c>
      <c r="O38" s="57" t="str">
        <f t="shared" si="20"/>
        <v>-</v>
      </c>
      <c r="P38" s="56" t="str">
        <f t="shared" si="21"/>
        <v>-</v>
      </c>
      <c r="Q38" s="107" t="str">
        <f t="shared" si="22"/>
        <v>-</v>
      </c>
      <c r="R38" s="59" t="str">
        <f t="shared" si="23"/>
        <v>-</v>
      </c>
    </row>
    <row r="39" spans="1:18" x14ac:dyDescent="0.25">
      <c r="A39" s="51" t="s">
        <v>143</v>
      </c>
      <c r="B39" s="118" t="s">
        <v>332</v>
      </c>
      <c r="C39" s="119"/>
      <c r="D39" s="120"/>
      <c r="E39" s="61" t="s">
        <v>103</v>
      </c>
      <c r="F39" s="65" t="s">
        <v>328</v>
      </c>
      <c r="G39" s="66" t="s">
        <v>328</v>
      </c>
      <c r="H39" s="65" t="s">
        <v>328</v>
      </c>
      <c r="I39" s="117" t="s">
        <v>328</v>
      </c>
      <c r="J39" s="88" t="s">
        <v>328</v>
      </c>
      <c r="K39" s="89" t="s">
        <v>328</v>
      </c>
      <c r="L39" s="88" t="s">
        <v>328</v>
      </c>
      <c r="M39" s="90" t="s">
        <v>328</v>
      </c>
      <c r="N39" s="56" t="str">
        <f t="shared" si="19"/>
        <v>-</v>
      </c>
      <c r="O39" s="57" t="str">
        <f t="shared" si="20"/>
        <v>-</v>
      </c>
      <c r="P39" s="56" t="str">
        <f t="shared" si="21"/>
        <v>-</v>
      </c>
      <c r="Q39" s="107" t="str">
        <f t="shared" si="22"/>
        <v>-</v>
      </c>
      <c r="R39" s="59" t="str">
        <f t="shared" si="23"/>
        <v>-</v>
      </c>
    </row>
    <row r="40" spans="1:18" x14ac:dyDescent="0.25">
      <c r="A40" s="51" t="s">
        <v>144</v>
      </c>
      <c r="B40" s="121" t="s">
        <v>333</v>
      </c>
      <c r="C40" s="122"/>
      <c r="D40" s="123"/>
      <c r="E40" s="61" t="s">
        <v>103</v>
      </c>
      <c r="F40" s="65" t="s">
        <v>328</v>
      </c>
      <c r="G40" s="66" t="s">
        <v>328</v>
      </c>
      <c r="H40" s="65" t="s">
        <v>328</v>
      </c>
      <c r="I40" s="117" t="s">
        <v>328</v>
      </c>
      <c r="J40" s="88" t="s">
        <v>328</v>
      </c>
      <c r="K40" s="89" t="s">
        <v>328</v>
      </c>
      <c r="L40" s="88" t="s">
        <v>328</v>
      </c>
      <c r="M40" s="90" t="s">
        <v>328</v>
      </c>
      <c r="N40" s="56" t="str">
        <f t="shared" si="19"/>
        <v>-</v>
      </c>
      <c r="O40" s="57" t="str">
        <f t="shared" si="20"/>
        <v>-</v>
      </c>
      <c r="P40" s="56" t="str">
        <f t="shared" si="21"/>
        <v>-</v>
      </c>
      <c r="Q40" s="107" t="str">
        <f t="shared" si="22"/>
        <v>-</v>
      </c>
      <c r="R40" s="59" t="str">
        <f t="shared" si="23"/>
        <v>-</v>
      </c>
    </row>
    <row r="41" spans="1:18" ht="14.25" thickBot="1" x14ac:dyDescent="0.3">
      <c r="A41" s="124" t="s">
        <v>145</v>
      </c>
      <c r="B41" s="125" t="s">
        <v>334</v>
      </c>
      <c r="C41" s="126"/>
      <c r="D41" s="127"/>
      <c r="E41" s="128" t="s">
        <v>103</v>
      </c>
      <c r="F41" s="129" t="s">
        <v>328</v>
      </c>
      <c r="G41" s="130" t="s">
        <v>328</v>
      </c>
      <c r="H41" s="129" t="s">
        <v>328</v>
      </c>
      <c r="I41" s="131" t="s">
        <v>328</v>
      </c>
      <c r="J41" s="132" t="s">
        <v>328</v>
      </c>
      <c r="K41" s="133" t="s">
        <v>328</v>
      </c>
      <c r="L41" s="132" t="s">
        <v>328</v>
      </c>
      <c r="M41" s="134" t="s">
        <v>328</v>
      </c>
      <c r="N41" s="56" t="str">
        <f t="shared" si="19"/>
        <v>-</v>
      </c>
      <c r="O41" s="57" t="str">
        <f t="shared" si="20"/>
        <v>-</v>
      </c>
      <c r="P41" s="56" t="str">
        <f t="shared" si="21"/>
        <v>-</v>
      </c>
      <c r="Q41" s="107" t="str">
        <f t="shared" si="22"/>
        <v>-</v>
      </c>
      <c r="R41" s="135" t="str">
        <f t="shared" si="23"/>
        <v>-</v>
      </c>
    </row>
    <row r="42" spans="1:18" ht="14.25" customHeight="1" thickTop="1" thickBot="1" x14ac:dyDescent="0.3">
      <c r="A42" s="304" t="s">
        <v>107</v>
      </c>
      <c r="B42" s="305"/>
      <c r="C42" s="305"/>
      <c r="D42" s="305"/>
      <c r="E42" s="305"/>
      <c r="F42" s="305"/>
      <c r="G42" s="305"/>
      <c r="H42" s="305"/>
      <c r="I42" s="305"/>
      <c r="J42" s="305"/>
      <c r="K42" s="305"/>
      <c r="L42" s="305"/>
      <c r="M42" s="305"/>
      <c r="N42" s="305"/>
      <c r="O42" s="305"/>
      <c r="P42" s="305"/>
      <c r="Q42" s="305"/>
      <c r="R42" s="306"/>
    </row>
    <row r="43" spans="1:18" x14ac:dyDescent="0.25">
      <c r="A43" s="136" t="s">
        <v>123</v>
      </c>
      <c r="B43" s="317" t="s">
        <v>108</v>
      </c>
      <c r="C43" s="317"/>
      <c r="D43" s="317"/>
      <c r="E43" s="137"/>
      <c r="F43" s="138"/>
      <c r="G43" s="138"/>
      <c r="H43" s="138"/>
      <c r="I43" s="139"/>
      <c r="J43" s="138"/>
      <c r="K43" s="138"/>
      <c r="L43" s="138"/>
      <c r="M43" s="139"/>
      <c r="N43" s="138"/>
      <c r="O43" s="138"/>
      <c r="P43" s="138"/>
      <c r="Q43" s="138"/>
      <c r="R43" s="140"/>
    </row>
    <row r="44" spans="1:18" x14ac:dyDescent="0.25">
      <c r="A44" s="51" t="s">
        <v>146</v>
      </c>
      <c r="B44" s="298" t="s">
        <v>110</v>
      </c>
      <c r="C44" s="298">
        <v>0</v>
      </c>
      <c r="D44" s="298">
        <v>0</v>
      </c>
      <c r="E44" s="61" t="s">
        <v>109</v>
      </c>
      <c r="F44" s="25"/>
      <c r="G44" s="66" t="s">
        <v>328</v>
      </c>
      <c r="H44" s="65" t="s">
        <v>328</v>
      </c>
      <c r="I44" s="117" t="s">
        <v>328</v>
      </c>
      <c r="J44" s="141">
        <v>2</v>
      </c>
      <c r="K44" s="142" t="s">
        <v>328</v>
      </c>
      <c r="L44" s="143" t="s">
        <v>328</v>
      </c>
      <c r="M44" s="144" t="s">
        <v>328</v>
      </c>
      <c r="N44" s="65" t="str">
        <f>IF(OR(F44=0,F44="-",J44=0,J44="-"),"-",F44*J44)</f>
        <v>-</v>
      </c>
      <c r="O44" s="66" t="str">
        <f t="shared" ref="O44:O51" si="24">IF(OR(G44=0,G44="-",K44=0,K44="-"),"-",G44*K44)</f>
        <v>-</v>
      </c>
      <c r="P44" s="65" t="str">
        <f t="shared" ref="P44:P51" si="25">IF(OR(H44=0,H44="-",L44=0,L44="-"),"-",H44*L44)</f>
        <v>-</v>
      </c>
      <c r="Q44" s="145" t="str">
        <f t="shared" ref="Q44:Q51" si="26">IF(OR(I44=0,I44="-",M44=0,M44="-"),"-",I44*M44)</f>
        <v>-</v>
      </c>
      <c r="R44" s="146" t="str">
        <f t="shared" ref="R44:R51" si="27">IF(SUM(N44:Q44)=0,"-",SUM(N44:Q44))</f>
        <v>-</v>
      </c>
    </row>
    <row r="45" spans="1:18" x14ac:dyDescent="0.25">
      <c r="A45" s="51" t="s">
        <v>147</v>
      </c>
      <c r="B45" s="298" t="s">
        <v>111</v>
      </c>
      <c r="C45" s="298">
        <v>0</v>
      </c>
      <c r="D45" s="298">
        <v>0</v>
      </c>
      <c r="E45" s="61" t="s">
        <v>109</v>
      </c>
      <c r="F45" s="25"/>
      <c r="G45" s="66" t="s">
        <v>328</v>
      </c>
      <c r="H45" s="65" t="s">
        <v>328</v>
      </c>
      <c r="I45" s="117" t="s">
        <v>328</v>
      </c>
      <c r="J45" s="141">
        <v>2</v>
      </c>
      <c r="K45" s="147" t="s">
        <v>328</v>
      </c>
      <c r="L45" s="143" t="s">
        <v>328</v>
      </c>
      <c r="M45" s="144" t="s">
        <v>328</v>
      </c>
      <c r="N45" s="65" t="str">
        <f t="shared" ref="N45:N51" si="28">IF(OR(F45=0,F45="-",J45=0,J45="-"),"-",F45*J45)</f>
        <v>-</v>
      </c>
      <c r="O45" s="66" t="str">
        <f t="shared" si="24"/>
        <v>-</v>
      </c>
      <c r="P45" s="65" t="str">
        <f t="shared" si="25"/>
        <v>-</v>
      </c>
      <c r="Q45" s="145" t="str">
        <f t="shared" si="26"/>
        <v>-</v>
      </c>
      <c r="R45" s="146" t="str">
        <f t="shared" si="27"/>
        <v>-</v>
      </c>
    </row>
    <row r="46" spans="1:18" x14ac:dyDescent="0.25">
      <c r="A46" s="51" t="s">
        <v>148</v>
      </c>
      <c r="B46" s="298" t="s">
        <v>112</v>
      </c>
      <c r="C46" s="298">
        <v>0</v>
      </c>
      <c r="D46" s="298">
        <v>0</v>
      </c>
      <c r="E46" s="61" t="s">
        <v>109</v>
      </c>
      <c r="F46" s="25"/>
      <c r="G46" s="66" t="s">
        <v>328</v>
      </c>
      <c r="H46" s="65" t="s">
        <v>328</v>
      </c>
      <c r="I46" s="117" t="s">
        <v>328</v>
      </c>
      <c r="J46" s="141">
        <v>2</v>
      </c>
      <c r="K46" s="147" t="s">
        <v>328</v>
      </c>
      <c r="L46" s="143" t="s">
        <v>328</v>
      </c>
      <c r="M46" s="144" t="s">
        <v>328</v>
      </c>
      <c r="N46" s="65" t="str">
        <f t="shared" si="28"/>
        <v>-</v>
      </c>
      <c r="O46" s="66" t="str">
        <f t="shared" si="24"/>
        <v>-</v>
      </c>
      <c r="P46" s="65" t="str">
        <f t="shared" si="25"/>
        <v>-</v>
      </c>
      <c r="Q46" s="145" t="str">
        <f t="shared" si="26"/>
        <v>-</v>
      </c>
      <c r="R46" s="146" t="str">
        <f t="shared" si="27"/>
        <v>-</v>
      </c>
    </row>
    <row r="47" spans="1:18" x14ac:dyDescent="0.25">
      <c r="A47" s="51" t="s">
        <v>149</v>
      </c>
      <c r="B47" s="298" t="s">
        <v>113</v>
      </c>
      <c r="C47" s="298">
        <v>0</v>
      </c>
      <c r="D47" s="298">
        <v>0</v>
      </c>
      <c r="E47" s="61" t="s">
        <v>109</v>
      </c>
      <c r="F47" s="25"/>
      <c r="G47" s="66" t="s">
        <v>328</v>
      </c>
      <c r="H47" s="65" t="s">
        <v>328</v>
      </c>
      <c r="I47" s="117" t="s">
        <v>328</v>
      </c>
      <c r="J47" s="141">
        <v>2</v>
      </c>
      <c r="K47" s="147" t="s">
        <v>328</v>
      </c>
      <c r="L47" s="143" t="s">
        <v>328</v>
      </c>
      <c r="M47" s="144" t="s">
        <v>328</v>
      </c>
      <c r="N47" s="65" t="str">
        <f t="shared" si="28"/>
        <v>-</v>
      </c>
      <c r="O47" s="66" t="str">
        <f t="shared" si="24"/>
        <v>-</v>
      </c>
      <c r="P47" s="65" t="str">
        <f t="shared" si="25"/>
        <v>-</v>
      </c>
      <c r="Q47" s="145" t="str">
        <f t="shared" si="26"/>
        <v>-</v>
      </c>
      <c r="R47" s="146" t="str">
        <f t="shared" si="27"/>
        <v>-</v>
      </c>
    </row>
    <row r="48" spans="1:18" x14ac:dyDescent="0.25">
      <c r="A48" s="51" t="s">
        <v>150</v>
      </c>
      <c r="B48" s="298" t="s">
        <v>114</v>
      </c>
      <c r="C48" s="298">
        <v>0</v>
      </c>
      <c r="D48" s="298">
        <v>0</v>
      </c>
      <c r="E48" s="61" t="s">
        <v>109</v>
      </c>
      <c r="F48" s="25"/>
      <c r="G48" s="66" t="s">
        <v>328</v>
      </c>
      <c r="H48" s="65" t="s">
        <v>328</v>
      </c>
      <c r="I48" s="117" t="s">
        <v>328</v>
      </c>
      <c r="J48" s="141">
        <v>2</v>
      </c>
      <c r="K48" s="147" t="s">
        <v>328</v>
      </c>
      <c r="L48" s="143" t="s">
        <v>328</v>
      </c>
      <c r="M48" s="144" t="s">
        <v>328</v>
      </c>
      <c r="N48" s="65" t="str">
        <f t="shared" si="28"/>
        <v>-</v>
      </c>
      <c r="O48" s="66" t="str">
        <f t="shared" si="24"/>
        <v>-</v>
      </c>
      <c r="P48" s="65" t="str">
        <f t="shared" si="25"/>
        <v>-</v>
      </c>
      <c r="Q48" s="145" t="str">
        <f t="shared" si="26"/>
        <v>-</v>
      </c>
      <c r="R48" s="146" t="str">
        <f t="shared" si="27"/>
        <v>-</v>
      </c>
    </row>
    <row r="49" spans="1:18" x14ac:dyDescent="0.25">
      <c r="A49" s="51" t="s">
        <v>151</v>
      </c>
      <c r="B49" s="298" t="s">
        <v>115</v>
      </c>
      <c r="C49" s="298">
        <v>0</v>
      </c>
      <c r="D49" s="298">
        <v>0</v>
      </c>
      <c r="E49" s="61" t="s">
        <v>109</v>
      </c>
      <c r="F49" s="25"/>
      <c r="G49" s="66" t="s">
        <v>328</v>
      </c>
      <c r="H49" s="65" t="s">
        <v>328</v>
      </c>
      <c r="I49" s="117" t="s">
        <v>328</v>
      </c>
      <c r="J49" s="141">
        <v>2</v>
      </c>
      <c r="K49" s="147" t="s">
        <v>328</v>
      </c>
      <c r="L49" s="143" t="s">
        <v>328</v>
      </c>
      <c r="M49" s="144" t="s">
        <v>328</v>
      </c>
      <c r="N49" s="65" t="str">
        <f t="shared" si="28"/>
        <v>-</v>
      </c>
      <c r="O49" s="66" t="str">
        <f t="shared" si="24"/>
        <v>-</v>
      </c>
      <c r="P49" s="65" t="str">
        <f t="shared" si="25"/>
        <v>-</v>
      </c>
      <c r="Q49" s="145" t="str">
        <f t="shared" si="26"/>
        <v>-</v>
      </c>
      <c r="R49" s="146" t="str">
        <f t="shared" si="27"/>
        <v>-</v>
      </c>
    </row>
    <row r="50" spans="1:18" x14ac:dyDescent="0.25">
      <c r="A50" s="51" t="s">
        <v>152</v>
      </c>
      <c r="B50" s="298" t="s">
        <v>116</v>
      </c>
      <c r="C50" s="298">
        <v>0</v>
      </c>
      <c r="D50" s="298">
        <v>0</v>
      </c>
      <c r="E50" s="61" t="s">
        <v>109</v>
      </c>
      <c r="F50" s="25"/>
      <c r="G50" s="66" t="s">
        <v>328</v>
      </c>
      <c r="H50" s="65" t="s">
        <v>328</v>
      </c>
      <c r="I50" s="117" t="s">
        <v>328</v>
      </c>
      <c r="J50" s="141">
        <v>2</v>
      </c>
      <c r="K50" s="147" t="s">
        <v>328</v>
      </c>
      <c r="L50" s="143" t="s">
        <v>328</v>
      </c>
      <c r="M50" s="144" t="s">
        <v>328</v>
      </c>
      <c r="N50" s="65" t="str">
        <f t="shared" si="28"/>
        <v>-</v>
      </c>
      <c r="O50" s="66" t="str">
        <f t="shared" si="24"/>
        <v>-</v>
      </c>
      <c r="P50" s="65" t="str">
        <f t="shared" si="25"/>
        <v>-</v>
      </c>
      <c r="Q50" s="145" t="str">
        <f t="shared" si="26"/>
        <v>-</v>
      </c>
      <c r="R50" s="146" t="str">
        <f t="shared" si="27"/>
        <v>-</v>
      </c>
    </row>
    <row r="51" spans="1:18" ht="14.25" thickBot="1" x14ac:dyDescent="0.3">
      <c r="A51" s="148" t="s">
        <v>153</v>
      </c>
      <c r="B51" s="313" t="s">
        <v>117</v>
      </c>
      <c r="C51" s="313">
        <v>0</v>
      </c>
      <c r="D51" s="313">
        <v>0</v>
      </c>
      <c r="E51" s="128" t="s">
        <v>109</v>
      </c>
      <c r="F51" s="26"/>
      <c r="G51" s="130" t="s">
        <v>328</v>
      </c>
      <c r="H51" s="129" t="s">
        <v>328</v>
      </c>
      <c r="I51" s="131" t="s">
        <v>328</v>
      </c>
      <c r="J51" s="149">
        <v>2</v>
      </c>
      <c r="K51" s="150" t="s">
        <v>328</v>
      </c>
      <c r="L51" s="151" t="s">
        <v>328</v>
      </c>
      <c r="M51" s="152" t="s">
        <v>328</v>
      </c>
      <c r="N51" s="129" t="str">
        <f t="shared" si="28"/>
        <v>-</v>
      </c>
      <c r="O51" s="130" t="str">
        <f t="shared" si="24"/>
        <v>-</v>
      </c>
      <c r="P51" s="129" t="str">
        <f t="shared" si="25"/>
        <v>-</v>
      </c>
      <c r="Q51" s="153" t="str">
        <f t="shared" si="26"/>
        <v>-</v>
      </c>
      <c r="R51" s="154" t="str">
        <f t="shared" si="27"/>
        <v>-</v>
      </c>
    </row>
    <row r="52" spans="1:18" s="50" customFormat="1" ht="36.75" customHeight="1" thickTop="1" thickBot="1" x14ac:dyDescent="0.3">
      <c r="A52" s="307" t="s">
        <v>329</v>
      </c>
      <c r="B52" s="308"/>
      <c r="C52" s="308"/>
      <c r="D52" s="308"/>
      <c r="E52" s="308"/>
      <c r="F52" s="308"/>
      <c r="G52" s="308"/>
      <c r="H52" s="308"/>
      <c r="I52" s="308"/>
      <c r="J52" s="308"/>
      <c r="K52" s="308"/>
      <c r="L52" s="308"/>
      <c r="M52" s="309"/>
      <c r="N52" s="156" t="str">
        <f>IF(SUM(N16:N51)=0,"-",SUM(N16:N51))</f>
        <v>-</v>
      </c>
      <c r="O52" s="157" t="str">
        <f>IF(SUM(O16:O51)=0,"-",SUM(O16:O51))</f>
        <v>-</v>
      </c>
      <c r="P52" s="158" t="str">
        <f>IF(SUM(P16:P51)=0,"-",SUM(P16:P51))</f>
        <v>-</v>
      </c>
      <c r="Q52" s="159" t="str">
        <f>IF(SUM(Q16:Q51)=0,"-",SUM(Q16:Q51))</f>
        <v>-</v>
      </c>
      <c r="R52" s="155" t="str">
        <f>IF(SUM(R16:R51)=0,"-",SUM(R16:R51))</f>
        <v>-</v>
      </c>
    </row>
    <row r="53" spans="1:18" x14ac:dyDescent="0.25">
      <c r="A53" s="160" t="s">
        <v>212</v>
      </c>
      <c r="B53" s="160"/>
      <c r="C53" s="160"/>
      <c r="D53" s="160"/>
      <c r="E53" s="160"/>
      <c r="F53" s="160"/>
      <c r="G53" s="160"/>
      <c r="H53" s="160"/>
      <c r="I53" s="160"/>
      <c r="J53" s="160"/>
      <c r="N53" s="160"/>
    </row>
    <row r="54" spans="1:18" x14ac:dyDescent="0.25"/>
    <row r="55" spans="1:18" x14ac:dyDescent="0.25"/>
    <row r="56" spans="1:18" x14ac:dyDescent="0.25"/>
    <row r="57" spans="1:18" x14ac:dyDescent="0.25"/>
    <row r="58" spans="1:18" x14ac:dyDescent="0.25"/>
    <row r="59" spans="1:18" x14ac:dyDescent="0.25"/>
    <row r="60" spans="1:18" x14ac:dyDescent="0.25"/>
    <row r="61" spans="1:18" x14ac:dyDescent="0.25"/>
    <row r="62" spans="1:18" x14ac:dyDescent="0.25"/>
    <row r="63" spans="1:18" x14ac:dyDescent="0.25"/>
    <row r="64" spans="1:18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</sheetData>
  <sheetProtection algorithmName="SHA-512" hashValue="i/dLGO13JLQjqIjvzEFY+uHTca893q60zlkhfPmvO0tTK0L9NPr4cqRfITqzlKxwkHVhO7ftZgrpgAXaP7Fw8A==" saltValue="j9Xee9l2nYdZjj4kQuO4jQ==" spinCount="100000" sheet="1" objects="1" scenarios="1" selectLockedCells="1"/>
  <mergeCells count="43">
    <mergeCell ref="B51:D51"/>
    <mergeCell ref="A8:B8"/>
    <mergeCell ref="B48:D48"/>
    <mergeCell ref="B49:D49"/>
    <mergeCell ref="B50:D50"/>
    <mergeCell ref="B46:D46"/>
    <mergeCell ref="B37:D37"/>
    <mergeCell ref="B38:D38"/>
    <mergeCell ref="B47:D47"/>
    <mergeCell ref="B43:D43"/>
    <mergeCell ref="B44:D44"/>
    <mergeCell ref="B45:D45"/>
    <mergeCell ref="B26:D26"/>
    <mergeCell ref="B30:D30"/>
    <mergeCell ref="B31:D31"/>
    <mergeCell ref="B32:D32"/>
    <mergeCell ref="B36:D36"/>
    <mergeCell ref="B18:D18"/>
    <mergeCell ref="B19:D19"/>
    <mergeCell ref="B20:D20"/>
    <mergeCell ref="B24:D24"/>
    <mergeCell ref="B25:D25"/>
    <mergeCell ref="F13:G13"/>
    <mergeCell ref="H13:I13"/>
    <mergeCell ref="B15:D15"/>
    <mergeCell ref="B16:D16"/>
    <mergeCell ref="B17:D17"/>
    <mergeCell ref="C2:R5"/>
    <mergeCell ref="A42:R42"/>
    <mergeCell ref="A52:M52"/>
    <mergeCell ref="C8:R8"/>
    <mergeCell ref="A10:R10"/>
    <mergeCell ref="J12:M12"/>
    <mergeCell ref="J13:K13"/>
    <mergeCell ref="L13:M13"/>
    <mergeCell ref="N13:O13"/>
    <mergeCell ref="P13:Q13"/>
    <mergeCell ref="N12:R12"/>
    <mergeCell ref="R13:R14"/>
    <mergeCell ref="A12:A14"/>
    <mergeCell ref="B12:D14"/>
    <mergeCell ref="E12:E14"/>
    <mergeCell ref="F12:I12"/>
  </mergeCells>
  <phoneticPr fontId="8" type="noConversion"/>
  <conditionalFormatting sqref="C8">
    <cfRule type="cellIs" dxfId="10" priority="5" operator="notEqual">
      <formula>"Complétion Automatique"</formula>
    </cfRule>
  </conditionalFormatting>
  <conditionalFormatting sqref="F16:F17 F19:F23 F25:F29 F31:F35 F44:F51">
    <cfRule type="cellIs" dxfId="9" priority="1" operator="notEqual">
      <formula>0</formula>
    </cfRule>
  </conditionalFormatting>
  <printOptions horizontalCentered="1"/>
  <pageMargins left="0.11811023622047245" right="0.11811023622047245" top="0.55118110236220474" bottom="0.55118110236220474" header="0.11811023622047245" footer="0.11811023622047245"/>
  <pageSetup paperSize="8" scale="96" fitToHeight="0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EF83E-1980-46C3-9D81-CF6A29FE8018}">
  <sheetPr>
    <pageSetUpPr fitToPage="1"/>
  </sheetPr>
  <dimension ref="A1:R118"/>
  <sheetViews>
    <sheetView workbookViewId="0">
      <selection activeCell="F16" sqref="F16"/>
    </sheetView>
  </sheetViews>
  <sheetFormatPr baseColWidth="10" defaultColWidth="11.42578125" defaultRowHeight="0" customHeight="1" zeroHeight="1" x14ac:dyDescent="0.25"/>
  <cols>
    <col min="1" max="1" width="11.42578125" style="34" customWidth="1"/>
    <col min="2" max="2" width="14.42578125" style="35" customWidth="1"/>
    <col min="3" max="3" width="10.7109375" style="34" customWidth="1"/>
    <col min="4" max="4" width="29.28515625" style="34" customWidth="1"/>
    <col min="5" max="5" width="14.85546875" style="34" customWidth="1"/>
    <col min="6" max="13" width="10.5703125" style="34" customWidth="1"/>
    <col min="14" max="17" width="10.5703125" style="161" customWidth="1"/>
    <col min="18" max="18" width="18.140625" style="36" customWidth="1"/>
    <col min="19" max="16384" width="11.42578125" style="34"/>
  </cols>
  <sheetData>
    <row r="1" spans="1:18" ht="14.25" thickBot="1" x14ac:dyDescent="0.3"/>
    <row r="2" spans="1:18" s="2" customFormat="1" ht="13.5" customHeight="1" x14ac:dyDescent="0.25">
      <c r="C2" s="251" t="s">
        <v>356</v>
      </c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3"/>
    </row>
    <row r="3" spans="1:18" s="2" customFormat="1" ht="13.5" customHeight="1" x14ac:dyDescent="0.25">
      <c r="C3" s="254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6"/>
    </row>
    <row r="4" spans="1:18" s="2" customFormat="1" ht="13.5" customHeight="1" x14ac:dyDescent="0.25">
      <c r="C4" s="254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6"/>
    </row>
    <row r="5" spans="1:18" s="2" customFormat="1" ht="14.25" customHeight="1" thickBot="1" x14ac:dyDescent="0.3">
      <c r="C5" s="257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9"/>
    </row>
    <row r="6" spans="1:18" ht="13.5" x14ac:dyDescent="0.25"/>
    <row r="7" spans="1:18" ht="14.25" thickBot="1" x14ac:dyDescent="0.3"/>
    <row r="8" spans="1:18" s="37" customFormat="1" ht="29.25" customHeight="1" thickBot="1" x14ac:dyDescent="0.3">
      <c r="A8" s="285" t="s">
        <v>1</v>
      </c>
      <c r="B8" s="286"/>
      <c r="C8" s="310" t="str">
        <f>IF('Page de Garde'!$D$22="À compléter","Complétion Automatique",'Page de Garde'!$D$22)</f>
        <v>Complétion Automatique</v>
      </c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2"/>
    </row>
    <row r="9" spans="1:18" ht="13.5" x14ac:dyDescent="0.25"/>
    <row r="10" spans="1:18" ht="27.75" customHeight="1" x14ac:dyDescent="0.25">
      <c r="A10" s="260" t="s">
        <v>354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</row>
    <row r="11" spans="1:18" ht="14.25" thickBot="1" x14ac:dyDescent="0.3"/>
    <row r="12" spans="1:18" s="38" customFormat="1" ht="15.75" customHeight="1" x14ac:dyDescent="0.25">
      <c r="A12" s="287" t="s">
        <v>5</v>
      </c>
      <c r="B12" s="290" t="s">
        <v>2</v>
      </c>
      <c r="C12" s="290"/>
      <c r="D12" s="290"/>
      <c r="E12" s="290" t="s">
        <v>7</v>
      </c>
      <c r="F12" s="276" t="s">
        <v>8</v>
      </c>
      <c r="G12" s="276"/>
      <c r="H12" s="276"/>
      <c r="I12" s="277"/>
      <c r="J12" s="276" t="s">
        <v>324</v>
      </c>
      <c r="K12" s="276"/>
      <c r="L12" s="276"/>
      <c r="M12" s="277"/>
      <c r="N12" s="275" t="s">
        <v>325</v>
      </c>
      <c r="O12" s="276"/>
      <c r="P12" s="276"/>
      <c r="Q12" s="276"/>
      <c r="R12" s="277"/>
    </row>
    <row r="13" spans="1:18" ht="13.5" x14ac:dyDescent="0.25">
      <c r="A13" s="288"/>
      <c r="B13" s="291"/>
      <c r="C13" s="291"/>
      <c r="D13" s="291"/>
      <c r="E13" s="291"/>
      <c r="F13" s="283" t="s">
        <v>9</v>
      </c>
      <c r="G13" s="282"/>
      <c r="H13" s="283" t="s">
        <v>10</v>
      </c>
      <c r="I13" s="293"/>
      <c r="J13" s="283" t="s">
        <v>9</v>
      </c>
      <c r="K13" s="282"/>
      <c r="L13" s="283" t="s">
        <v>10</v>
      </c>
      <c r="M13" s="293"/>
      <c r="N13" s="318" t="s">
        <v>9</v>
      </c>
      <c r="O13" s="319"/>
      <c r="P13" s="320" t="s">
        <v>10</v>
      </c>
      <c r="Q13" s="321"/>
      <c r="R13" s="322" t="s">
        <v>326</v>
      </c>
    </row>
    <row r="14" spans="1:18" ht="13.5" x14ac:dyDescent="0.25">
      <c r="A14" s="289"/>
      <c r="B14" s="292"/>
      <c r="C14" s="292"/>
      <c r="D14" s="292"/>
      <c r="E14" s="292"/>
      <c r="F14" s="39" t="s">
        <v>11</v>
      </c>
      <c r="G14" s="40" t="s">
        <v>12</v>
      </c>
      <c r="H14" s="39" t="s">
        <v>11</v>
      </c>
      <c r="I14" s="41" t="s">
        <v>12</v>
      </c>
      <c r="J14" s="39" t="s">
        <v>11</v>
      </c>
      <c r="K14" s="40" t="s">
        <v>12</v>
      </c>
      <c r="L14" s="39" t="s">
        <v>11</v>
      </c>
      <c r="M14" s="41" t="s">
        <v>12</v>
      </c>
      <c r="N14" s="162" t="s">
        <v>11</v>
      </c>
      <c r="O14" s="163" t="s">
        <v>12</v>
      </c>
      <c r="P14" s="164" t="s">
        <v>11</v>
      </c>
      <c r="Q14" s="165" t="s">
        <v>12</v>
      </c>
      <c r="R14" s="323"/>
    </row>
    <row r="15" spans="1:18" s="50" customFormat="1" ht="15" x14ac:dyDescent="0.25">
      <c r="A15" s="78" t="s">
        <v>154</v>
      </c>
      <c r="B15" s="325" t="s">
        <v>155</v>
      </c>
      <c r="C15" s="296"/>
      <c r="D15" s="296"/>
      <c r="E15" s="326"/>
      <c r="F15" s="326"/>
      <c r="G15" s="326"/>
      <c r="H15" s="326"/>
      <c r="I15" s="326"/>
      <c r="J15" s="166"/>
      <c r="K15" s="166"/>
      <c r="L15" s="166"/>
      <c r="M15" s="166"/>
      <c r="N15" s="167"/>
      <c r="O15" s="167"/>
      <c r="P15" s="167"/>
      <c r="Q15" s="167"/>
      <c r="R15" s="49"/>
    </row>
    <row r="16" spans="1:18" ht="13.5" x14ac:dyDescent="0.25">
      <c r="A16" s="51" t="s">
        <v>158</v>
      </c>
      <c r="B16" s="297" t="s">
        <v>156</v>
      </c>
      <c r="C16" s="297"/>
      <c r="D16" s="297"/>
      <c r="E16" s="52" t="s">
        <v>28</v>
      </c>
      <c r="F16" s="23"/>
      <c r="G16" s="57" t="s">
        <v>328</v>
      </c>
      <c r="H16" s="56" t="s">
        <v>328</v>
      </c>
      <c r="I16" s="103" t="s">
        <v>328</v>
      </c>
      <c r="J16" s="168">
        <v>459</v>
      </c>
      <c r="K16" s="105" t="s">
        <v>328</v>
      </c>
      <c r="L16" s="104" t="s">
        <v>328</v>
      </c>
      <c r="M16" s="106" t="s">
        <v>328</v>
      </c>
      <c r="N16" s="169" t="str">
        <f>IF(OR(F16=0,F16="-",J16=0,J16="-"),"-",F16*J16)</f>
        <v>-</v>
      </c>
      <c r="O16" s="170" t="str">
        <f t="shared" ref="O16:Q16" si="0">IF(OR(G16=0,G16="-",K16=0,K16="-"),"-",G16*K16)</f>
        <v>-</v>
      </c>
      <c r="P16" s="169" t="str">
        <f t="shared" si="0"/>
        <v>-</v>
      </c>
      <c r="Q16" s="171" t="str">
        <f t="shared" si="0"/>
        <v>-</v>
      </c>
      <c r="R16" s="59" t="str">
        <f>IF(SUM(N16:Q16)=0,"-",SUM(N16:Q16))</f>
        <v>-</v>
      </c>
    </row>
    <row r="17" spans="1:18" ht="13.5" x14ac:dyDescent="0.25">
      <c r="A17" s="51" t="s">
        <v>159</v>
      </c>
      <c r="B17" s="298" t="s">
        <v>180</v>
      </c>
      <c r="C17" s="298"/>
      <c r="D17" s="298"/>
      <c r="E17" s="172" t="s">
        <v>28</v>
      </c>
      <c r="F17" s="25"/>
      <c r="G17" s="66" t="s">
        <v>328</v>
      </c>
      <c r="H17" s="65" t="s">
        <v>328</v>
      </c>
      <c r="I17" s="117" t="s">
        <v>328</v>
      </c>
      <c r="J17" s="88">
        <v>21285</v>
      </c>
      <c r="K17" s="89" t="s">
        <v>328</v>
      </c>
      <c r="L17" s="88" t="s">
        <v>328</v>
      </c>
      <c r="M17" s="90" t="s">
        <v>328</v>
      </c>
      <c r="N17" s="86" t="str">
        <f t="shared" ref="N17:N18" si="1">IF(OR(F17=0,F17="-",J17=0,J17="-"),"-",F17*J17)</f>
        <v>-</v>
      </c>
      <c r="O17" s="85" t="str">
        <f t="shared" ref="O17:O18" si="2">IF(OR(G17=0,G17="-",K17=0,K17="-"),"-",G17*K17)</f>
        <v>-</v>
      </c>
      <c r="P17" s="86" t="str">
        <f t="shared" ref="P17:P18" si="3">IF(OR(H17=0,H17="-",L17=0,L17="-"),"-",H17*L17)</f>
        <v>-</v>
      </c>
      <c r="Q17" s="173" t="str">
        <f t="shared" ref="Q17:Q18" si="4">IF(OR(I17=0,I17="-",M17=0,M17="-"),"-",I17*M17)</f>
        <v>-</v>
      </c>
      <c r="R17" s="68" t="str">
        <f t="shared" ref="R17:R18" si="5">IF(SUM(N17:Q17)=0,"-",SUM(N17:Q17))</f>
        <v>-</v>
      </c>
    </row>
    <row r="18" spans="1:18" ht="13.5" x14ac:dyDescent="0.25">
      <c r="A18" s="51" t="s">
        <v>160</v>
      </c>
      <c r="B18" s="299" t="s">
        <v>162</v>
      </c>
      <c r="C18" s="299"/>
      <c r="D18" s="299"/>
      <c r="E18" s="70" t="s">
        <v>28</v>
      </c>
      <c r="F18" s="24"/>
      <c r="G18" s="75" t="s">
        <v>328</v>
      </c>
      <c r="H18" s="74" t="s">
        <v>328</v>
      </c>
      <c r="I18" s="108" t="s">
        <v>328</v>
      </c>
      <c r="J18" s="109">
        <f>SUM(J16:J17)</f>
        <v>21744</v>
      </c>
      <c r="K18" s="110" t="s">
        <v>328</v>
      </c>
      <c r="L18" s="109" t="s">
        <v>328</v>
      </c>
      <c r="M18" s="111" t="s">
        <v>328</v>
      </c>
      <c r="N18" s="174" t="str">
        <f t="shared" si="1"/>
        <v>-</v>
      </c>
      <c r="O18" s="175" t="str">
        <f t="shared" si="2"/>
        <v>-</v>
      </c>
      <c r="P18" s="174" t="str">
        <f t="shared" si="3"/>
        <v>-</v>
      </c>
      <c r="Q18" s="176" t="str">
        <f t="shared" si="4"/>
        <v>-</v>
      </c>
      <c r="R18" s="77" t="str">
        <f t="shared" si="5"/>
        <v>-</v>
      </c>
    </row>
    <row r="19" spans="1:18" ht="15" x14ac:dyDescent="0.25">
      <c r="A19" s="78" t="s">
        <v>157</v>
      </c>
      <c r="B19" s="296" t="s">
        <v>172</v>
      </c>
      <c r="C19" s="296"/>
      <c r="D19" s="296"/>
      <c r="E19" s="326"/>
      <c r="F19" s="326"/>
      <c r="G19" s="326"/>
      <c r="H19" s="326"/>
      <c r="I19" s="326"/>
      <c r="J19" s="177"/>
      <c r="K19" s="177"/>
      <c r="L19" s="177"/>
      <c r="M19" s="177"/>
      <c r="N19" s="178"/>
      <c r="O19" s="178"/>
      <c r="P19" s="178"/>
      <c r="Q19" s="178"/>
      <c r="R19" s="84"/>
    </row>
    <row r="20" spans="1:18" ht="13.5" x14ac:dyDescent="0.25">
      <c r="A20" s="51" t="s">
        <v>163</v>
      </c>
      <c r="B20" s="297" t="s">
        <v>156</v>
      </c>
      <c r="C20" s="297"/>
      <c r="D20" s="297"/>
      <c r="E20" s="52" t="s">
        <v>98</v>
      </c>
      <c r="F20" s="23"/>
      <c r="G20" s="57" t="s">
        <v>328</v>
      </c>
      <c r="H20" s="56" t="s">
        <v>328</v>
      </c>
      <c r="I20" s="103" t="s">
        <v>328</v>
      </c>
      <c r="J20" s="179">
        <v>1</v>
      </c>
      <c r="K20" s="180" t="s">
        <v>328</v>
      </c>
      <c r="L20" s="179" t="s">
        <v>328</v>
      </c>
      <c r="M20" s="181" t="s">
        <v>328</v>
      </c>
      <c r="N20" s="169" t="str">
        <f t="shared" ref="N20:N22" si="6">IF(OR(F20=0,F20="-",J20=0,J20="-"),"-",F20*J20)</f>
        <v>-</v>
      </c>
      <c r="O20" s="170" t="str">
        <f t="shared" ref="O20:O22" si="7">IF(OR(G20=0,G20="-",K20=0,K20="-"),"-",G20*K20)</f>
        <v>-</v>
      </c>
      <c r="P20" s="169" t="str">
        <f t="shared" ref="P20:P22" si="8">IF(OR(H20=0,H20="-",L20=0,L20="-"),"-",H20*L20)</f>
        <v>-</v>
      </c>
      <c r="Q20" s="171" t="str">
        <f t="shared" ref="Q20:Q22" si="9">IF(OR(I20=0,I20="-",M20=0,M20="-"),"-",I20*M20)</f>
        <v>-</v>
      </c>
      <c r="R20" s="59" t="str">
        <f t="shared" ref="R20:R22" si="10">IF(SUM(N20:Q20)=0,"-",SUM(N20:Q20))</f>
        <v>-</v>
      </c>
    </row>
    <row r="21" spans="1:18" ht="13.5" x14ac:dyDescent="0.25">
      <c r="A21" s="51" t="s">
        <v>164</v>
      </c>
      <c r="B21" s="298" t="s">
        <v>180</v>
      </c>
      <c r="C21" s="298"/>
      <c r="D21" s="298"/>
      <c r="E21" s="61" t="s">
        <v>98</v>
      </c>
      <c r="F21" s="25"/>
      <c r="G21" s="66" t="s">
        <v>328</v>
      </c>
      <c r="H21" s="65" t="s">
        <v>328</v>
      </c>
      <c r="I21" s="117" t="s">
        <v>328</v>
      </c>
      <c r="J21" s="182">
        <v>1</v>
      </c>
      <c r="K21" s="183" t="s">
        <v>328</v>
      </c>
      <c r="L21" s="182" t="s">
        <v>328</v>
      </c>
      <c r="M21" s="184" t="s">
        <v>328</v>
      </c>
      <c r="N21" s="86" t="str">
        <f t="shared" si="6"/>
        <v>-</v>
      </c>
      <c r="O21" s="85" t="str">
        <f t="shared" si="7"/>
        <v>-</v>
      </c>
      <c r="P21" s="86" t="str">
        <f t="shared" si="8"/>
        <v>-</v>
      </c>
      <c r="Q21" s="173" t="str">
        <f t="shared" si="9"/>
        <v>-</v>
      </c>
      <c r="R21" s="68" t="str">
        <f t="shared" si="10"/>
        <v>-</v>
      </c>
    </row>
    <row r="22" spans="1:18" ht="13.5" x14ac:dyDescent="0.25">
      <c r="A22" s="124" t="s">
        <v>165</v>
      </c>
      <c r="B22" s="313" t="s">
        <v>162</v>
      </c>
      <c r="C22" s="313"/>
      <c r="D22" s="313"/>
      <c r="E22" s="128" t="s">
        <v>98</v>
      </c>
      <c r="F22" s="26"/>
      <c r="G22" s="130" t="s">
        <v>328</v>
      </c>
      <c r="H22" s="129" t="s">
        <v>328</v>
      </c>
      <c r="I22" s="131" t="s">
        <v>328</v>
      </c>
      <c r="J22" s="185">
        <v>2</v>
      </c>
      <c r="K22" s="186" t="s">
        <v>328</v>
      </c>
      <c r="L22" s="185" t="s">
        <v>328</v>
      </c>
      <c r="M22" s="187" t="s">
        <v>328</v>
      </c>
      <c r="N22" s="188" t="str">
        <f t="shared" si="6"/>
        <v>-</v>
      </c>
      <c r="O22" s="189" t="str">
        <f t="shared" si="7"/>
        <v>-</v>
      </c>
      <c r="P22" s="188" t="str">
        <f t="shared" si="8"/>
        <v>-</v>
      </c>
      <c r="Q22" s="190" t="str">
        <f t="shared" si="9"/>
        <v>-</v>
      </c>
      <c r="R22" s="191" t="str">
        <f t="shared" si="10"/>
        <v>-</v>
      </c>
    </row>
    <row r="23" spans="1:18" ht="15" x14ac:dyDescent="0.25">
      <c r="A23" s="78" t="s">
        <v>166</v>
      </c>
      <c r="B23" s="296" t="s">
        <v>161</v>
      </c>
      <c r="C23" s="296"/>
      <c r="D23" s="296"/>
      <c r="E23" s="326"/>
      <c r="F23" s="326"/>
      <c r="G23" s="326"/>
      <c r="H23" s="326"/>
      <c r="I23" s="326"/>
      <c r="J23" s="177"/>
      <c r="K23" s="177"/>
      <c r="L23" s="177"/>
      <c r="M23" s="177"/>
      <c r="N23" s="178"/>
      <c r="O23" s="178"/>
      <c r="P23" s="178"/>
      <c r="Q23" s="178"/>
      <c r="R23" s="84"/>
    </row>
    <row r="24" spans="1:18" ht="13.5" x14ac:dyDescent="0.25">
      <c r="A24" s="51" t="s">
        <v>168</v>
      </c>
      <c r="B24" s="297" t="s">
        <v>156</v>
      </c>
      <c r="C24" s="297"/>
      <c r="D24" s="297"/>
      <c r="E24" s="52" t="s">
        <v>28</v>
      </c>
      <c r="F24" s="23"/>
      <c r="G24" s="57" t="s">
        <v>328</v>
      </c>
      <c r="H24" s="56" t="s">
        <v>328</v>
      </c>
      <c r="I24" s="103" t="s">
        <v>328</v>
      </c>
      <c r="J24" s="168">
        <v>459</v>
      </c>
      <c r="K24" s="105" t="s">
        <v>328</v>
      </c>
      <c r="L24" s="104" t="s">
        <v>328</v>
      </c>
      <c r="M24" s="106" t="s">
        <v>328</v>
      </c>
      <c r="N24" s="169" t="str">
        <f t="shared" ref="N24:N26" si="11">IF(OR(F24=0,F24="-",J24=0,J24="-"),"-",F24*J24)</f>
        <v>-</v>
      </c>
      <c r="O24" s="170" t="str">
        <f t="shared" ref="O24:O26" si="12">IF(OR(G24=0,G24="-",K24=0,K24="-"),"-",G24*K24)</f>
        <v>-</v>
      </c>
      <c r="P24" s="169" t="str">
        <f t="shared" ref="P24:P26" si="13">IF(OR(H24=0,H24="-",L24=0,L24="-"),"-",H24*L24)</f>
        <v>-</v>
      </c>
      <c r="Q24" s="171" t="str">
        <f t="shared" ref="Q24:Q26" si="14">IF(OR(I24=0,I24="-",M24=0,M24="-"),"-",I24*M24)</f>
        <v>-</v>
      </c>
      <c r="R24" s="59" t="str">
        <f t="shared" ref="R24:R26" si="15">IF(SUM(N24:Q24)=0,"-",SUM(N24:Q24))</f>
        <v>-</v>
      </c>
    </row>
    <row r="25" spans="1:18" ht="13.5" x14ac:dyDescent="0.25">
      <c r="A25" s="51" t="s">
        <v>169</v>
      </c>
      <c r="B25" s="298" t="s">
        <v>180</v>
      </c>
      <c r="C25" s="298"/>
      <c r="D25" s="298"/>
      <c r="E25" s="61" t="s">
        <v>28</v>
      </c>
      <c r="F25" s="25"/>
      <c r="G25" s="66" t="s">
        <v>328</v>
      </c>
      <c r="H25" s="65" t="s">
        <v>328</v>
      </c>
      <c r="I25" s="117" t="s">
        <v>328</v>
      </c>
      <c r="J25" s="88">
        <v>8615</v>
      </c>
      <c r="K25" s="89" t="s">
        <v>328</v>
      </c>
      <c r="L25" s="88" t="s">
        <v>328</v>
      </c>
      <c r="M25" s="90" t="s">
        <v>328</v>
      </c>
      <c r="N25" s="86" t="str">
        <f t="shared" si="11"/>
        <v>-</v>
      </c>
      <c r="O25" s="85" t="str">
        <f t="shared" si="12"/>
        <v>-</v>
      </c>
      <c r="P25" s="86" t="str">
        <f t="shared" si="13"/>
        <v>-</v>
      </c>
      <c r="Q25" s="173" t="str">
        <f t="shared" si="14"/>
        <v>-</v>
      </c>
      <c r="R25" s="68" t="str">
        <f t="shared" si="15"/>
        <v>-</v>
      </c>
    </row>
    <row r="26" spans="1:18" ht="13.5" x14ac:dyDescent="0.25">
      <c r="A26" s="124" t="s">
        <v>170</v>
      </c>
      <c r="B26" s="313" t="s">
        <v>162</v>
      </c>
      <c r="C26" s="313"/>
      <c r="D26" s="313"/>
      <c r="E26" s="128" t="s">
        <v>28</v>
      </c>
      <c r="F26" s="26"/>
      <c r="G26" s="130" t="s">
        <v>328</v>
      </c>
      <c r="H26" s="129" t="s">
        <v>328</v>
      </c>
      <c r="I26" s="131" t="s">
        <v>328</v>
      </c>
      <c r="J26" s="109">
        <f>SUM(J24:J25)</f>
        <v>9074</v>
      </c>
      <c r="K26" s="133" t="s">
        <v>328</v>
      </c>
      <c r="L26" s="132" t="s">
        <v>328</v>
      </c>
      <c r="M26" s="134" t="s">
        <v>328</v>
      </c>
      <c r="N26" s="188" t="str">
        <f t="shared" si="11"/>
        <v>-</v>
      </c>
      <c r="O26" s="189" t="str">
        <f t="shared" si="12"/>
        <v>-</v>
      </c>
      <c r="P26" s="188" t="str">
        <f t="shared" si="13"/>
        <v>-</v>
      </c>
      <c r="Q26" s="190" t="str">
        <f t="shared" si="14"/>
        <v>-</v>
      </c>
      <c r="R26" s="191" t="str">
        <f t="shared" si="15"/>
        <v>-</v>
      </c>
    </row>
    <row r="27" spans="1:18" ht="13.5" x14ac:dyDescent="0.25">
      <c r="A27" s="78" t="s">
        <v>171</v>
      </c>
      <c r="B27" s="296" t="s">
        <v>167</v>
      </c>
      <c r="C27" s="296"/>
      <c r="D27" s="296"/>
      <c r="E27" s="296"/>
      <c r="F27" s="296"/>
      <c r="G27" s="296"/>
      <c r="H27" s="296"/>
      <c r="I27" s="296"/>
      <c r="J27" s="177"/>
      <c r="K27" s="177"/>
      <c r="L27" s="177"/>
      <c r="M27" s="177"/>
      <c r="N27" s="178"/>
      <c r="O27" s="178"/>
      <c r="P27" s="178"/>
      <c r="Q27" s="178"/>
      <c r="R27" s="84"/>
    </row>
    <row r="28" spans="1:18" ht="13.5" x14ac:dyDescent="0.25">
      <c r="A28" s="51" t="s">
        <v>173</v>
      </c>
      <c r="B28" s="297" t="s">
        <v>156</v>
      </c>
      <c r="C28" s="297"/>
      <c r="D28" s="297"/>
      <c r="E28" s="52" t="s">
        <v>28</v>
      </c>
      <c r="F28" s="23"/>
      <c r="G28" s="57" t="s">
        <v>328</v>
      </c>
      <c r="H28" s="56" t="s">
        <v>328</v>
      </c>
      <c r="I28" s="103" t="s">
        <v>328</v>
      </c>
      <c r="J28" s="168">
        <v>459</v>
      </c>
      <c r="K28" s="105" t="s">
        <v>328</v>
      </c>
      <c r="L28" s="104" t="s">
        <v>328</v>
      </c>
      <c r="M28" s="106" t="s">
        <v>328</v>
      </c>
      <c r="N28" s="169" t="str">
        <f t="shared" ref="N28:N30" si="16">IF(OR(F28=0,F28="-",J28=0,J28="-"),"-",F28*J28)</f>
        <v>-</v>
      </c>
      <c r="O28" s="170" t="str">
        <f t="shared" ref="O28:O30" si="17">IF(OR(G28=0,G28="-",K28=0,K28="-"),"-",G28*K28)</f>
        <v>-</v>
      </c>
      <c r="P28" s="169" t="str">
        <f t="shared" ref="P28:P30" si="18">IF(OR(H28=0,H28="-",L28=0,L28="-"),"-",H28*L28)</f>
        <v>-</v>
      </c>
      <c r="Q28" s="171" t="str">
        <f t="shared" ref="Q28:Q30" si="19">IF(OR(I28=0,I28="-",M28=0,M28="-"),"-",I28*M28)</f>
        <v>-</v>
      </c>
      <c r="R28" s="59" t="str">
        <f t="shared" ref="R28:R30" si="20">IF(SUM(N28:Q28)=0,"-",SUM(N28:Q28))</f>
        <v>-</v>
      </c>
    </row>
    <row r="29" spans="1:18" ht="13.5" x14ac:dyDescent="0.25">
      <c r="A29" s="51" t="s">
        <v>174</v>
      </c>
      <c r="B29" s="298" t="s">
        <v>180</v>
      </c>
      <c r="C29" s="298"/>
      <c r="D29" s="298"/>
      <c r="E29" s="61" t="s">
        <v>28</v>
      </c>
      <c r="F29" s="25"/>
      <c r="G29" s="66" t="s">
        <v>328</v>
      </c>
      <c r="H29" s="65" t="s">
        <v>328</v>
      </c>
      <c r="I29" s="117" t="s">
        <v>328</v>
      </c>
      <c r="J29" s="88">
        <v>8615</v>
      </c>
      <c r="K29" s="89" t="s">
        <v>328</v>
      </c>
      <c r="L29" s="88" t="s">
        <v>328</v>
      </c>
      <c r="M29" s="90" t="s">
        <v>328</v>
      </c>
      <c r="N29" s="86" t="str">
        <f t="shared" si="16"/>
        <v>-</v>
      </c>
      <c r="O29" s="85" t="str">
        <f t="shared" si="17"/>
        <v>-</v>
      </c>
      <c r="P29" s="86" t="str">
        <f t="shared" si="18"/>
        <v>-</v>
      </c>
      <c r="Q29" s="173" t="str">
        <f t="shared" si="19"/>
        <v>-</v>
      </c>
      <c r="R29" s="68" t="str">
        <f t="shared" si="20"/>
        <v>-</v>
      </c>
    </row>
    <row r="30" spans="1:18" ht="13.5" x14ac:dyDescent="0.25">
      <c r="A30" s="51" t="s">
        <v>175</v>
      </c>
      <c r="B30" s="299" t="s">
        <v>162</v>
      </c>
      <c r="C30" s="299"/>
      <c r="D30" s="299"/>
      <c r="E30" s="70" t="s">
        <v>28</v>
      </c>
      <c r="F30" s="24"/>
      <c r="G30" s="75" t="s">
        <v>328</v>
      </c>
      <c r="H30" s="74" t="s">
        <v>328</v>
      </c>
      <c r="I30" s="108" t="s">
        <v>328</v>
      </c>
      <c r="J30" s="109">
        <f>SUM(J28:J29)</f>
        <v>9074</v>
      </c>
      <c r="K30" s="110" t="s">
        <v>328</v>
      </c>
      <c r="L30" s="109" t="s">
        <v>328</v>
      </c>
      <c r="M30" s="111" t="s">
        <v>328</v>
      </c>
      <c r="N30" s="174" t="str">
        <f t="shared" si="16"/>
        <v>-</v>
      </c>
      <c r="O30" s="175" t="str">
        <f t="shared" si="17"/>
        <v>-</v>
      </c>
      <c r="P30" s="174" t="str">
        <f t="shared" si="18"/>
        <v>-</v>
      </c>
      <c r="Q30" s="176" t="str">
        <f t="shared" si="19"/>
        <v>-</v>
      </c>
      <c r="R30" s="77" t="str">
        <f t="shared" si="20"/>
        <v>-</v>
      </c>
    </row>
    <row r="31" spans="1:18" ht="13.5" x14ac:dyDescent="0.25">
      <c r="A31" s="78" t="s">
        <v>176</v>
      </c>
      <c r="B31" s="296" t="s">
        <v>193</v>
      </c>
      <c r="C31" s="296"/>
      <c r="D31" s="296"/>
      <c r="E31" s="296"/>
      <c r="F31" s="296"/>
      <c r="G31" s="296"/>
      <c r="H31" s="296"/>
      <c r="I31" s="296"/>
      <c r="J31" s="177"/>
      <c r="K31" s="177"/>
      <c r="L31" s="177"/>
      <c r="M31" s="177"/>
      <c r="N31" s="178"/>
      <c r="O31" s="178"/>
      <c r="P31" s="178"/>
      <c r="Q31" s="178"/>
      <c r="R31" s="84"/>
    </row>
    <row r="32" spans="1:18" ht="13.5" x14ac:dyDescent="0.25">
      <c r="A32" s="51" t="s">
        <v>177</v>
      </c>
      <c r="B32" s="297" t="s">
        <v>156</v>
      </c>
      <c r="C32" s="297"/>
      <c r="D32" s="297"/>
      <c r="E32" s="52" t="s">
        <v>98</v>
      </c>
      <c r="F32" s="23"/>
      <c r="G32" s="57" t="s">
        <v>328</v>
      </c>
      <c r="H32" s="56" t="s">
        <v>328</v>
      </c>
      <c r="I32" s="103" t="s">
        <v>328</v>
      </c>
      <c r="J32" s="179">
        <v>1</v>
      </c>
      <c r="K32" s="180" t="s">
        <v>328</v>
      </c>
      <c r="L32" s="179" t="s">
        <v>328</v>
      </c>
      <c r="M32" s="181" t="s">
        <v>328</v>
      </c>
      <c r="N32" s="169" t="str">
        <f>IF(OR(F32=0,F32="-",J32=0,J32="-"),"-",F32*J32)</f>
        <v>-</v>
      </c>
      <c r="O32" s="170" t="str">
        <f t="shared" ref="O32:O34" si="21">IF(OR(G32=0,G32="-",K32=0,K32="-"),"-",G32*K32)</f>
        <v>-</v>
      </c>
      <c r="P32" s="169" t="str">
        <f t="shared" ref="P32:P34" si="22">IF(OR(H32=0,H32="-",L32=0,L32="-"),"-",H32*L32)</f>
        <v>-</v>
      </c>
      <c r="Q32" s="171" t="str">
        <f t="shared" ref="Q32:Q34" si="23">IF(OR(I32=0,I32="-",M32=0,M32="-"),"-",I32*M32)</f>
        <v>-</v>
      </c>
      <c r="R32" s="59" t="str">
        <f>IF(SUM(N32:Q32)=0,"-",SUM(N32:Q32))</f>
        <v>-</v>
      </c>
    </row>
    <row r="33" spans="1:18" ht="13.5" x14ac:dyDescent="0.25">
      <c r="A33" s="51" t="s">
        <v>178</v>
      </c>
      <c r="B33" s="298" t="s">
        <v>180</v>
      </c>
      <c r="C33" s="298"/>
      <c r="D33" s="298"/>
      <c r="E33" s="61" t="s">
        <v>98</v>
      </c>
      <c r="F33" s="25"/>
      <c r="G33" s="66" t="s">
        <v>328</v>
      </c>
      <c r="H33" s="65" t="s">
        <v>328</v>
      </c>
      <c r="I33" s="117" t="s">
        <v>328</v>
      </c>
      <c r="J33" s="182">
        <v>1</v>
      </c>
      <c r="K33" s="183" t="s">
        <v>328</v>
      </c>
      <c r="L33" s="182" t="s">
        <v>328</v>
      </c>
      <c r="M33" s="184" t="s">
        <v>328</v>
      </c>
      <c r="N33" s="86" t="str">
        <f>IF(OR(F33=0,F33="-",J33=0,J33="-"),"-",F33*J33)</f>
        <v>-</v>
      </c>
      <c r="O33" s="85" t="str">
        <f t="shared" si="21"/>
        <v>-</v>
      </c>
      <c r="P33" s="86" t="str">
        <f t="shared" si="22"/>
        <v>-</v>
      </c>
      <c r="Q33" s="173" t="str">
        <f t="shared" si="23"/>
        <v>-</v>
      </c>
      <c r="R33" s="68" t="str">
        <f>IF(SUM(N33:Q33)=0,"-",SUM(N33:Q33))</f>
        <v>-</v>
      </c>
    </row>
    <row r="34" spans="1:18" ht="13.5" x14ac:dyDescent="0.25">
      <c r="A34" s="124" t="s">
        <v>179</v>
      </c>
      <c r="B34" s="313" t="s">
        <v>162</v>
      </c>
      <c r="C34" s="313"/>
      <c r="D34" s="313"/>
      <c r="E34" s="128" t="s">
        <v>98</v>
      </c>
      <c r="F34" s="26"/>
      <c r="G34" s="130" t="s">
        <v>328</v>
      </c>
      <c r="H34" s="129" t="s">
        <v>328</v>
      </c>
      <c r="I34" s="131" t="s">
        <v>328</v>
      </c>
      <c r="J34" s="185">
        <v>2</v>
      </c>
      <c r="K34" s="186" t="s">
        <v>328</v>
      </c>
      <c r="L34" s="185" t="s">
        <v>328</v>
      </c>
      <c r="M34" s="187" t="s">
        <v>328</v>
      </c>
      <c r="N34" s="188" t="str">
        <f>IF(OR(F34=0,F34="-",J34=0,J34="-"),"-",F34*J34)</f>
        <v>-</v>
      </c>
      <c r="O34" s="189" t="str">
        <f t="shared" si="21"/>
        <v>-</v>
      </c>
      <c r="P34" s="188" t="str">
        <f t="shared" si="22"/>
        <v>-</v>
      </c>
      <c r="Q34" s="190" t="str">
        <f t="shared" si="23"/>
        <v>-</v>
      </c>
      <c r="R34" s="191" t="str">
        <f>IF(SUM(N34:Q34)=0,"-",SUM(N34:Q34))</f>
        <v>-</v>
      </c>
    </row>
    <row r="35" spans="1:18" ht="15" x14ac:dyDescent="0.25">
      <c r="A35" s="78" t="s">
        <v>181</v>
      </c>
      <c r="B35" s="296" t="s">
        <v>188</v>
      </c>
      <c r="C35" s="296"/>
      <c r="D35" s="296"/>
      <c r="E35" s="326"/>
      <c r="F35" s="326"/>
      <c r="G35" s="326"/>
      <c r="H35" s="326"/>
      <c r="I35" s="326"/>
      <c r="J35" s="177"/>
      <c r="K35" s="177"/>
      <c r="L35" s="177"/>
      <c r="M35" s="177"/>
      <c r="N35" s="178"/>
      <c r="O35" s="178"/>
      <c r="P35" s="178"/>
      <c r="Q35" s="178"/>
      <c r="R35" s="84"/>
    </row>
    <row r="36" spans="1:18" ht="13.5" x14ac:dyDescent="0.25">
      <c r="A36" s="51" t="s">
        <v>182</v>
      </c>
      <c r="B36" s="297" t="s">
        <v>156</v>
      </c>
      <c r="C36" s="297"/>
      <c r="D36" s="297"/>
      <c r="E36" s="52" t="s">
        <v>28</v>
      </c>
      <c r="F36" s="23"/>
      <c r="G36" s="57" t="s">
        <v>328</v>
      </c>
      <c r="H36" s="56" t="s">
        <v>328</v>
      </c>
      <c r="I36" s="103" t="s">
        <v>328</v>
      </c>
      <c r="J36" s="168">
        <v>459</v>
      </c>
      <c r="K36" s="105" t="s">
        <v>328</v>
      </c>
      <c r="L36" s="104" t="s">
        <v>328</v>
      </c>
      <c r="M36" s="106" t="s">
        <v>328</v>
      </c>
      <c r="N36" s="169" t="str">
        <f t="shared" ref="N36:N38" si="24">IF(OR(F36=0,F36="-",J36=0,J36="-"),"-",F36*J36)</f>
        <v>-</v>
      </c>
      <c r="O36" s="170" t="str">
        <f t="shared" ref="O36:O38" si="25">IF(OR(G36=0,G36="-",K36=0,K36="-"),"-",G36*K36)</f>
        <v>-</v>
      </c>
      <c r="P36" s="169" t="str">
        <f t="shared" ref="P36:P38" si="26">IF(OR(H36=0,H36="-",L36=0,L36="-"),"-",H36*L36)</f>
        <v>-</v>
      </c>
      <c r="Q36" s="171" t="str">
        <f t="shared" ref="Q36:Q38" si="27">IF(OR(I36=0,I36="-",M36=0,M36="-"),"-",I36*M36)</f>
        <v>-</v>
      </c>
      <c r="R36" s="59" t="str">
        <f t="shared" ref="R36:R38" si="28">IF(SUM(N36:Q36)=0,"-",SUM(N36:Q36))</f>
        <v>-</v>
      </c>
    </row>
    <row r="37" spans="1:18" ht="13.5" x14ac:dyDescent="0.25">
      <c r="A37" s="51" t="s">
        <v>185</v>
      </c>
      <c r="B37" s="298" t="s">
        <v>180</v>
      </c>
      <c r="C37" s="298"/>
      <c r="D37" s="298"/>
      <c r="E37" s="61" t="s">
        <v>28</v>
      </c>
      <c r="F37" s="25"/>
      <c r="G37" s="66" t="s">
        <v>328</v>
      </c>
      <c r="H37" s="65" t="s">
        <v>328</v>
      </c>
      <c r="I37" s="117" t="s">
        <v>328</v>
      </c>
      <c r="J37" s="88">
        <v>8615</v>
      </c>
      <c r="K37" s="89" t="s">
        <v>328</v>
      </c>
      <c r="L37" s="88" t="s">
        <v>328</v>
      </c>
      <c r="M37" s="90" t="s">
        <v>328</v>
      </c>
      <c r="N37" s="86" t="str">
        <f t="shared" si="24"/>
        <v>-</v>
      </c>
      <c r="O37" s="85" t="str">
        <f t="shared" si="25"/>
        <v>-</v>
      </c>
      <c r="P37" s="86" t="str">
        <f t="shared" si="26"/>
        <v>-</v>
      </c>
      <c r="Q37" s="173" t="str">
        <f t="shared" si="27"/>
        <v>-</v>
      </c>
      <c r="R37" s="68" t="str">
        <f t="shared" si="28"/>
        <v>-</v>
      </c>
    </row>
    <row r="38" spans="1:18" ht="13.5" x14ac:dyDescent="0.25">
      <c r="A38" s="124" t="s">
        <v>186</v>
      </c>
      <c r="B38" s="313" t="s">
        <v>162</v>
      </c>
      <c r="C38" s="313"/>
      <c r="D38" s="313"/>
      <c r="E38" s="128" t="s">
        <v>28</v>
      </c>
      <c r="F38" s="26"/>
      <c r="G38" s="130" t="s">
        <v>328</v>
      </c>
      <c r="H38" s="129" t="s">
        <v>328</v>
      </c>
      <c r="I38" s="131" t="s">
        <v>328</v>
      </c>
      <c r="J38" s="109">
        <f>SUM(J36:J37)</f>
        <v>9074</v>
      </c>
      <c r="K38" s="133" t="s">
        <v>328</v>
      </c>
      <c r="L38" s="132" t="s">
        <v>328</v>
      </c>
      <c r="M38" s="134" t="s">
        <v>328</v>
      </c>
      <c r="N38" s="188" t="str">
        <f t="shared" si="24"/>
        <v>-</v>
      </c>
      <c r="O38" s="189" t="str">
        <f t="shared" si="25"/>
        <v>-</v>
      </c>
      <c r="P38" s="188" t="str">
        <f t="shared" si="26"/>
        <v>-</v>
      </c>
      <c r="Q38" s="190" t="str">
        <f t="shared" si="27"/>
        <v>-</v>
      </c>
      <c r="R38" s="191" t="str">
        <f t="shared" si="28"/>
        <v>-</v>
      </c>
    </row>
    <row r="39" spans="1:18" ht="15" x14ac:dyDescent="0.25">
      <c r="A39" s="78" t="s">
        <v>183</v>
      </c>
      <c r="B39" s="296" t="s">
        <v>192</v>
      </c>
      <c r="C39" s="296"/>
      <c r="D39" s="296"/>
      <c r="E39" s="326"/>
      <c r="F39" s="326"/>
      <c r="G39" s="326"/>
      <c r="H39" s="326"/>
      <c r="I39" s="326"/>
      <c r="J39" s="177"/>
      <c r="K39" s="177"/>
      <c r="L39" s="177"/>
      <c r="M39" s="177"/>
      <c r="N39" s="178"/>
      <c r="O39" s="178"/>
      <c r="P39" s="178"/>
      <c r="Q39" s="178"/>
      <c r="R39" s="84"/>
    </row>
    <row r="40" spans="1:18" ht="13.5" x14ac:dyDescent="0.25">
      <c r="A40" s="51" t="s">
        <v>189</v>
      </c>
      <c r="B40" s="297" t="s">
        <v>156</v>
      </c>
      <c r="C40" s="297"/>
      <c r="D40" s="297"/>
      <c r="E40" s="52" t="s">
        <v>28</v>
      </c>
      <c r="F40" s="23"/>
      <c r="G40" s="57" t="s">
        <v>328</v>
      </c>
      <c r="H40" s="56" t="s">
        <v>328</v>
      </c>
      <c r="I40" s="103" t="s">
        <v>328</v>
      </c>
      <c r="J40" s="168">
        <v>459</v>
      </c>
      <c r="K40" s="105" t="s">
        <v>328</v>
      </c>
      <c r="L40" s="104" t="s">
        <v>328</v>
      </c>
      <c r="M40" s="106" t="s">
        <v>328</v>
      </c>
      <c r="N40" s="169" t="str">
        <f t="shared" ref="N40:N42" si="29">IF(OR(F40=0,F40="-",J40=0,J40="-"),"-",F40*J40)</f>
        <v>-</v>
      </c>
      <c r="O40" s="170" t="str">
        <f t="shared" ref="O40:O42" si="30">IF(OR(G40=0,G40="-",K40=0,K40="-"),"-",G40*K40)</f>
        <v>-</v>
      </c>
      <c r="P40" s="169" t="str">
        <f t="shared" ref="P40:P42" si="31">IF(OR(H40=0,H40="-",L40=0,L40="-"),"-",H40*L40)</f>
        <v>-</v>
      </c>
      <c r="Q40" s="171" t="str">
        <f t="shared" ref="Q40:Q42" si="32">IF(OR(I40=0,I40="-",M40=0,M40="-"),"-",I40*M40)</f>
        <v>-</v>
      </c>
      <c r="R40" s="59" t="str">
        <f t="shared" ref="R40:R42" si="33">IF(SUM(N40:Q40)=0,"-",SUM(N40:Q40))</f>
        <v>-</v>
      </c>
    </row>
    <row r="41" spans="1:18" ht="13.5" x14ac:dyDescent="0.25">
      <c r="A41" s="51" t="s">
        <v>190</v>
      </c>
      <c r="B41" s="298" t="s">
        <v>180</v>
      </c>
      <c r="C41" s="298"/>
      <c r="D41" s="298"/>
      <c r="E41" s="61" t="s">
        <v>28</v>
      </c>
      <c r="F41" s="25"/>
      <c r="G41" s="66" t="s">
        <v>328</v>
      </c>
      <c r="H41" s="65" t="s">
        <v>328</v>
      </c>
      <c r="I41" s="117" t="s">
        <v>328</v>
      </c>
      <c r="J41" s="88">
        <v>8615</v>
      </c>
      <c r="K41" s="89" t="s">
        <v>328</v>
      </c>
      <c r="L41" s="88" t="s">
        <v>328</v>
      </c>
      <c r="M41" s="90" t="s">
        <v>328</v>
      </c>
      <c r="N41" s="86" t="str">
        <f t="shared" si="29"/>
        <v>-</v>
      </c>
      <c r="O41" s="85" t="str">
        <f t="shared" si="30"/>
        <v>-</v>
      </c>
      <c r="P41" s="86" t="str">
        <f t="shared" si="31"/>
        <v>-</v>
      </c>
      <c r="Q41" s="173" t="str">
        <f t="shared" si="32"/>
        <v>-</v>
      </c>
      <c r="R41" s="68" t="str">
        <f t="shared" si="33"/>
        <v>-</v>
      </c>
    </row>
    <row r="42" spans="1:18" ht="14.25" thickBot="1" x14ac:dyDescent="0.3">
      <c r="A42" s="124" t="s">
        <v>191</v>
      </c>
      <c r="B42" s="313" t="s">
        <v>162</v>
      </c>
      <c r="C42" s="313"/>
      <c r="D42" s="313"/>
      <c r="E42" s="128" t="s">
        <v>28</v>
      </c>
      <c r="F42" s="26"/>
      <c r="G42" s="130" t="s">
        <v>328</v>
      </c>
      <c r="H42" s="129" t="s">
        <v>328</v>
      </c>
      <c r="I42" s="131" t="s">
        <v>328</v>
      </c>
      <c r="J42" s="109">
        <f>SUM(J40:J41)</f>
        <v>9074</v>
      </c>
      <c r="K42" s="133" t="s">
        <v>328</v>
      </c>
      <c r="L42" s="132" t="s">
        <v>328</v>
      </c>
      <c r="M42" s="134" t="s">
        <v>328</v>
      </c>
      <c r="N42" s="188" t="str">
        <f t="shared" si="29"/>
        <v>-</v>
      </c>
      <c r="O42" s="189" t="str">
        <f t="shared" si="30"/>
        <v>-</v>
      </c>
      <c r="P42" s="188" t="str">
        <f t="shared" si="31"/>
        <v>-</v>
      </c>
      <c r="Q42" s="190" t="str">
        <f t="shared" si="32"/>
        <v>-</v>
      </c>
      <c r="R42" s="191" t="str">
        <f t="shared" si="33"/>
        <v>-</v>
      </c>
    </row>
    <row r="43" spans="1:18" s="50" customFormat="1" ht="36.75" customHeight="1" thickTop="1" thickBot="1" x14ac:dyDescent="0.3">
      <c r="A43" s="307" t="s">
        <v>329</v>
      </c>
      <c r="B43" s="308"/>
      <c r="C43" s="308"/>
      <c r="D43" s="308"/>
      <c r="E43" s="308"/>
      <c r="F43" s="308"/>
      <c r="G43" s="308"/>
      <c r="H43" s="308"/>
      <c r="I43" s="308"/>
      <c r="J43" s="308"/>
      <c r="K43" s="308"/>
      <c r="L43" s="308"/>
      <c r="M43" s="309"/>
      <c r="N43" s="95" t="str">
        <f>IF(SUM(N16:N42)=0,"-",SUM(N16:N42))</f>
        <v>-</v>
      </c>
      <c r="O43" s="96" t="str">
        <f t="shared" ref="O43:R43" si="34">IF(SUM(O16:O42)=0,"-",SUM(O16:O42))</f>
        <v>-</v>
      </c>
      <c r="P43" s="97" t="str">
        <f t="shared" si="34"/>
        <v>-</v>
      </c>
      <c r="Q43" s="98" t="str">
        <f t="shared" si="34"/>
        <v>-</v>
      </c>
      <c r="R43" s="192" t="str">
        <f t="shared" si="34"/>
        <v>-</v>
      </c>
    </row>
    <row r="44" spans="1:18" ht="13.5" x14ac:dyDescent="0.25">
      <c r="A44" s="324" t="s">
        <v>212</v>
      </c>
      <c r="B44" s="324"/>
      <c r="C44" s="324"/>
      <c r="D44" s="324"/>
      <c r="E44" s="324"/>
      <c r="F44" s="324"/>
      <c r="G44" s="324"/>
      <c r="H44" s="324"/>
      <c r="I44" s="324"/>
      <c r="J44" s="324"/>
      <c r="K44" s="324"/>
      <c r="L44" s="324"/>
      <c r="M44" s="324"/>
      <c r="N44" s="324"/>
      <c r="O44" s="324"/>
      <c r="P44" s="324"/>
      <c r="Q44" s="324"/>
      <c r="R44" s="324"/>
    </row>
    <row r="45" spans="1:18" ht="13.5" x14ac:dyDescent="0.25"/>
    <row r="46" spans="1:18" ht="13.5" x14ac:dyDescent="0.25"/>
    <row r="47" spans="1:18" ht="13.5" x14ac:dyDescent="0.25"/>
    <row r="48" spans="1:18" ht="13.5" x14ac:dyDescent="0.25"/>
    <row r="49" ht="13.5" x14ac:dyDescent="0.25"/>
    <row r="50" ht="13.5" x14ac:dyDescent="0.25"/>
    <row r="51" ht="13.5" x14ac:dyDescent="0.25"/>
    <row r="52" ht="13.5" x14ac:dyDescent="0.25"/>
    <row r="53" ht="13.5" x14ac:dyDescent="0.25"/>
    <row r="54" ht="13.5" x14ac:dyDescent="0.25"/>
    <row r="55" ht="13.5" x14ac:dyDescent="0.25"/>
    <row r="56" ht="13.5" x14ac:dyDescent="0.25"/>
    <row r="57" ht="13.5" x14ac:dyDescent="0.25"/>
    <row r="58" ht="13.5" x14ac:dyDescent="0.25"/>
    <row r="59" ht="13.5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</sheetData>
  <sheetProtection algorithmName="SHA-512" hashValue="6hvnsNd5IR64XEp9ZKzmxqyxd3cb4CUzd+gCdZ6NKnKLQW9Z4taXgvHEYSh0l283fylb+LXEHcsDh85XT4hRbQ==" saltValue="SBa/ZyB8NGGd6V6vgLqofw==" spinCount="100000" sheet="1" objects="1" scenarios="1" selectLockedCells="1"/>
  <mergeCells count="47">
    <mergeCell ref="B41:D41"/>
    <mergeCell ref="B42:D42"/>
    <mergeCell ref="A44:R44"/>
    <mergeCell ref="B15:I15"/>
    <mergeCell ref="B19:I19"/>
    <mergeCell ref="B23:I23"/>
    <mergeCell ref="B35:I35"/>
    <mergeCell ref="B39:I39"/>
    <mergeCell ref="B21:D21"/>
    <mergeCell ref="B22:D22"/>
    <mergeCell ref="B32:D32"/>
    <mergeCell ref="B33:D33"/>
    <mergeCell ref="B31:I31"/>
    <mergeCell ref="B27:I27"/>
    <mergeCell ref="B26:D26"/>
    <mergeCell ref="A43:M43"/>
    <mergeCell ref="B36:D36"/>
    <mergeCell ref="B37:D37"/>
    <mergeCell ref="B38:D38"/>
    <mergeCell ref="B34:D34"/>
    <mergeCell ref="B40:D40"/>
    <mergeCell ref="B30:D30"/>
    <mergeCell ref="B24:D24"/>
    <mergeCell ref="B25:D25"/>
    <mergeCell ref="B28:D28"/>
    <mergeCell ref="B29:D29"/>
    <mergeCell ref="E12:E14"/>
    <mergeCell ref="F12:I12"/>
    <mergeCell ref="F13:G13"/>
    <mergeCell ref="H13:I13"/>
    <mergeCell ref="C2:R5"/>
    <mergeCell ref="C8:R8"/>
    <mergeCell ref="A10:R10"/>
    <mergeCell ref="J12:M12"/>
    <mergeCell ref="J13:K13"/>
    <mergeCell ref="L13:M13"/>
    <mergeCell ref="N13:O13"/>
    <mergeCell ref="P13:Q13"/>
    <mergeCell ref="N12:R12"/>
    <mergeCell ref="R13:R14"/>
    <mergeCell ref="B16:D16"/>
    <mergeCell ref="B18:D18"/>
    <mergeCell ref="B17:D17"/>
    <mergeCell ref="B20:D20"/>
    <mergeCell ref="A8:B8"/>
    <mergeCell ref="A12:A14"/>
    <mergeCell ref="B12:D14"/>
  </mergeCells>
  <phoneticPr fontId="8" type="noConversion"/>
  <conditionalFormatting sqref="C8">
    <cfRule type="cellIs" dxfId="8" priority="6" operator="notEqual">
      <formula>"Complétion Automatique"</formula>
    </cfRule>
  </conditionalFormatting>
  <conditionalFormatting sqref="F16:F18 F20:F22 F24:F26 F28:F30 F32:F34 F36:F38 F40:F42">
    <cfRule type="cellIs" dxfId="7" priority="1" operator="notEqual">
      <formula>0</formula>
    </cfRule>
  </conditionalFormatting>
  <printOptions horizontalCentered="1"/>
  <pageMargins left="0.11811023622047245" right="0.11811023622047245" top="0.55118110236220474" bottom="0.55118110236220474" header="0.11811023622047245" footer="0.11811023622047245"/>
  <pageSetup paperSize="8" scale="92" fitToHeight="0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3F757-ECB7-4688-8B3A-B73ADE61524F}">
  <dimension ref="A1:I98"/>
  <sheetViews>
    <sheetView workbookViewId="0">
      <selection activeCell="F17" sqref="F17"/>
    </sheetView>
  </sheetViews>
  <sheetFormatPr baseColWidth="10" defaultColWidth="11.42578125" defaultRowHeight="0" customHeight="1" zeroHeight="1" x14ac:dyDescent="0.25"/>
  <cols>
    <col min="1" max="1" width="11.42578125" style="34" customWidth="1"/>
    <col min="2" max="2" width="14.42578125" style="35" customWidth="1"/>
    <col min="3" max="3" width="10.7109375" style="34" customWidth="1"/>
    <col min="4" max="4" width="29.28515625" style="34" customWidth="1"/>
    <col min="5" max="5" width="14.85546875" style="34" customWidth="1"/>
    <col min="6" max="6" width="15" style="34" customWidth="1"/>
    <col min="7" max="7" width="12.85546875" style="193" customWidth="1"/>
    <col min="8" max="8" width="18.140625" style="36" customWidth="1"/>
    <col min="9" max="16384" width="11.42578125" style="34"/>
  </cols>
  <sheetData>
    <row r="1" spans="1:8" ht="14.25" thickBot="1" x14ac:dyDescent="0.3"/>
    <row r="2" spans="1:8" s="2" customFormat="1" ht="13.5" customHeight="1" x14ac:dyDescent="0.25">
      <c r="C2" s="251" t="s">
        <v>194</v>
      </c>
      <c r="D2" s="252"/>
      <c r="E2" s="252"/>
      <c r="F2" s="252"/>
      <c r="G2" s="252"/>
      <c r="H2" s="253"/>
    </row>
    <row r="3" spans="1:8" s="2" customFormat="1" ht="13.5" customHeight="1" x14ac:dyDescent="0.25">
      <c r="C3" s="254"/>
      <c r="D3" s="255"/>
      <c r="E3" s="255"/>
      <c r="F3" s="255"/>
      <c r="G3" s="255"/>
      <c r="H3" s="256"/>
    </row>
    <row r="4" spans="1:8" s="2" customFormat="1" ht="13.5" customHeight="1" x14ac:dyDescent="0.25">
      <c r="C4" s="254"/>
      <c r="D4" s="255"/>
      <c r="E4" s="255"/>
      <c r="F4" s="255"/>
      <c r="G4" s="255"/>
      <c r="H4" s="256"/>
    </row>
    <row r="5" spans="1:8" s="2" customFormat="1" ht="14.25" customHeight="1" thickBot="1" x14ac:dyDescent="0.3">
      <c r="C5" s="257"/>
      <c r="D5" s="258"/>
      <c r="E5" s="258"/>
      <c r="F5" s="258"/>
      <c r="G5" s="258"/>
      <c r="H5" s="259"/>
    </row>
    <row r="6" spans="1:8" ht="13.5" x14ac:dyDescent="0.25"/>
    <row r="7" spans="1:8" ht="14.25" thickBot="1" x14ac:dyDescent="0.3"/>
    <row r="8" spans="1:8" s="37" customFormat="1" ht="29.25" customHeight="1" thickBot="1" x14ac:dyDescent="0.3">
      <c r="A8" s="285" t="s">
        <v>1</v>
      </c>
      <c r="B8" s="286"/>
      <c r="C8" s="310" t="str">
        <f>IF('Page de Garde'!$D$22="À compléter","Complétion Automatique",'Page de Garde'!$D$22)</f>
        <v>Complétion Automatique</v>
      </c>
      <c r="D8" s="311"/>
      <c r="E8" s="311"/>
      <c r="F8" s="311"/>
      <c r="G8" s="311"/>
      <c r="H8" s="312"/>
    </row>
    <row r="9" spans="1:8" ht="13.5" x14ac:dyDescent="0.25"/>
    <row r="10" spans="1:8" ht="27.75" customHeight="1" x14ac:dyDescent="0.25">
      <c r="A10" s="260" t="s">
        <v>354</v>
      </c>
      <c r="B10" s="327"/>
      <c r="C10" s="327"/>
      <c r="D10" s="327"/>
      <c r="E10" s="327"/>
      <c r="F10" s="327"/>
      <c r="G10" s="327"/>
      <c r="H10" s="327"/>
    </row>
    <row r="11" spans="1:8" ht="14.25" thickBot="1" x14ac:dyDescent="0.3"/>
    <row r="12" spans="1:8" s="38" customFormat="1" ht="47.25" customHeight="1" x14ac:dyDescent="0.25">
      <c r="A12" s="287" t="s">
        <v>5</v>
      </c>
      <c r="B12" s="290" t="s">
        <v>2</v>
      </c>
      <c r="C12" s="290"/>
      <c r="D12" s="290"/>
      <c r="E12" s="290" t="s">
        <v>7</v>
      </c>
      <c r="F12" s="328" t="s">
        <v>195</v>
      </c>
      <c r="G12" s="331" t="s">
        <v>324</v>
      </c>
      <c r="H12" s="334" t="s">
        <v>326</v>
      </c>
    </row>
    <row r="13" spans="1:8" ht="13.5" x14ac:dyDescent="0.25">
      <c r="A13" s="288"/>
      <c r="B13" s="291"/>
      <c r="C13" s="291"/>
      <c r="D13" s="291"/>
      <c r="E13" s="291"/>
      <c r="F13" s="329"/>
      <c r="G13" s="332"/>
      <c r="H13" s="335"/>
    </row>
    <row r="14" spans="1:8" ht="13.5" x14ac:dyDescent="0.25">
      <c r="A14" s="289"/>
      <c r="B14" s="292"/>
      <c r="C14" s="292"/>
      <c r="D14" s="292"/>
      <c r="E14" s="292"/>
      <c r="F14" s="330"/>
      <c r="G14" s="333"/>
      <c r="H14" s="336"/>
    </row>
    <row r="15" spans="1:8" s="50" customFormat="1" ht="41.25" customHeight="1" x14ac:dyDescent="0.25">
      <c r="A15" s="78" t="s">
        <v>184</v>
      </c>
      <c r="B15" s="337" t="s">
        <v>202</v>
      </c>
      <c r="C15" s="337"/>
      <c r="D15" s="337"/>
      <c r="E15" s="337"/>
      <c r="F15" s="337"/>
      <c r="G15" s="337"/>
      <c r="H15" s="194"/>
    </row>
    <row r="16" spans="1:8" ht="13.5" x14ac:dyDescent="0.25">
      <c r="A16" s="51" t="s">
        <v>196</v>
      </c>
      <c r="B16" s="297" t="s">
        <v>336</v>
      </c>
      <c r="C16" s="297"/>
      <c r="D16" s="297"/>
      <c r="E16" s="52" t="s">
        <v>98</v>
      </c>
      <c r="F16" s="6"/>
      <c r="G16" s="195">
        <v>13</v>
      </c>
      <c r="H16" s="59" t="str">
        <f>IF(OR(F16=0,G16=0),"-",F16*G16)</f>
        <v>-</v>
      </c>
    </row>
    <row r="17" spans="1:9" ht="13.5" x14ac:dyDescent="0.25">
      <c r="A17" s="51" t="s">
        <v>197</v>
      </c>
      <c r="B17" s="298" t="s">
        <v>200</v>
      </c>
      <c r="C17" s="298"/>
      <c r="D17" s="298"/>
      <c r="E17" s="61" t="s">
        <v>98</v>
      </c>
      <c r="F17" s="8"/>
      <c r="G17" s="196">
        <v>13</v>
      </c>
      <c r="H17" s="68" t="str">
        <f t="shared" ref="H17:H18" si="0">IF(OR(F17=0,G17=0),"-",F17*G17)</f>
        <v>-</v>
      </c>
    </row>
    <row r="18" spans="1:9" ht="13.5" x14ac:dyDescent="0.25">
      <c r="A18" s="51" t="s">
        <v>198</v>
      </c>
      <c r="B18" s="299" t="s">
        <v>201</v>
      </c>
      <c r="C18" s="299"/>
      <c r="D18" s="299"/>
      <c r="E18" s="70" t="s">
        <v>98</v>
      </c>
      <c r="F18" s="10"/>
      <c r="G18" s="197">
        <v>13</v>
      </c>
      <c r="H18" s="77" t="str">
        <f t="shared" si="0"/>
        <v>-</v>
      </c>
    </row>
    <row r="19" spans="1:9" ht="42.75" customHeight="1" x14ac:dyDescent="0.25">
      <c r="A19" s="78" t="s">
        <v>187</v>
      </c>
      <c r="B19" s="338" t="s">
        <v>203</v>
      </c>
      <c r="C19" s="338"/>
      <c r="D19" s="338"/>
      <c r="E19" s="338"/>
      <c r="F19" s="338"/>
      <c r="G19" s="338"/>
      <c r="H19" s="198"/>
    </row>
    <row r="20" spans="1:9" ht="13.5" x14ac:dyDescent="0.25">
      <c r="A20" s="51" t="s">
        <v>204</v>
      </c>
      <c r="B20" s="297" t="s">
        <v>199</v>
      </c>
      <c r="C20" s="297"/>
      <c r="D20" s="297"/>
      <c r="E20" s="52" t="s">
        <v>98</v>
      </c>
      <c r="F20" s="6"/>
      <c r="G20" s="195">
        <v>13</v>
      </c>
      <c r="H20" s="59" t="str">
        <f t="shared" ref="H20:H22" si="1">IF(OR(F20=0,G20=0),"-",F20*G20)</f>
        <v>-</v>
      </c>
    </row>
    <row r="21" spans="1:9" ht="13.5" x14ac:dyDescent="0.25">
      <c r="A21" s="51" t="s">
        <v>205</v>
      </c>
      <c r="B21" s="298" t="s">
        <v>200</v>
      </c>
      <c r="C21" s="298"/>
      <c r="D21" s="298"/>
      <c r="E21" s="61" t="s">
        <v>98</v>
      </c>
      <c r="F21" s="8"/>
      <c r="G21" s="196">
        <v>13</v>
      </c>
      <c r="H21" s="68" t="str">
        <f t="shared" si="1"/>
        <v>-</v>
      </c>
    </row>
    <row r="22" spans="1:9" ht="14.25" thickBot="1" x14ac:dyDescent="0.3">
      <c r="A22" s="199" t="s">
        <v>206</v>
      </c>
      <c r="B22" s="340" t="s">
        <v>201</v>
      </c>
      <c r="C22" s="340"/>
      <c r="D22" s="340"/>
      <c r="E22" s="200" t="s">
        <v>98</v>
      </c>
      <c r="F22" s="27"/>
      <c r="G22" s="201">
        <v>13</v>
      </c>
      <c r="H22" s="202" t="str">
        <f t="shared" si="1"/>
        <v>-</v>
      </c>
    </row>
    <row r="23" spans="1:9" ht="36.75" customHeight="1" thickTop="1" thickBot="1" x14ac:dyDescent="0.3">
      <c r="A23" s="307" t="s">
        <v>329</v>
      </c>
      <c r="B23" s="308"/>
      <c r="C23" s="308"/>
      <c r="D23" s="308"/>
      <c r="E23" s="308"/>
      <c r="F23" s="308"/>
      <c r="G23" s="339"/>
      <c r="H23" s="99" t="str">
        <f>IF(SUM(H16:H22)=0,"-",SUM(H16:H22))</f>
        <v>-</v>
      </c>
    </row>
    <row r="24" spans="1:9" ht="13.5" x14ac:dyDescent="0.25">
      <c r="A24" s="250" t="s">
        <v>212</v>
      </c>
      <c r="B24" s="250"/>
      <c r="C24" s="250"/>
      <c r="D24" s="250"/>
      <c r="E24" s="250"/>
      <c r="F24" s="250"/>
      <c r="G24" s="250"/>
      <c r="H24" s="250"/>
      <c r="I24" s="160"/>
    </row>
    <row r="25" spans="1:9" ht="13.5" x14ac:dyDescent="0.25"/>
    <row r="26" spans="1:9" ht="13.5" x14ac:dyDescent="0.25"/>
    <row r="27" spans="1:9" ht="13.5" x14ac:dyDescent="0.25"/>
    <row r="28" spans="1:9" ht="13.5" x14ac:dyDescent="0.25"/>
    <row r="29" spans="1:9" ht="13.5" x14ac:dyDescent="0.25"/>
    <row r="30" spans="1:9" ht="13.5" x14ac:dyDescent="0.25"/>
    <row r="31" spans="1:9" ht="13.5" x14ac:dyDescent="0.25"/>
    <row r="32" spans="1:9" ht="13.5" x14ac:dyDescent="0.25"/>
    <row r="33" ht="13.5" x14ac:dyDescent="0.25"/>
    <row r="34" ht="13.5" x14ac:dyDescent="0.25"/>
    <row r="35" ht="13.5" x14ac:dyDescent="0.25"/>
    <row r="36" ht="13.5" x14ac:dyDescent="0.25"/>
    <row r="37" ht="13.5" x14ac:dyDescent="0.25"/>
    <row r="38" ht="13.5" x14ac:dyDescent="0.25"/>
    <row r="39" ht="13.5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</sheetData>
  <sheetProtection algorithmName="SHA-512" hashValue="TEnuJ7YUUtmtDB+f+yKlz9HHdUBeQGKPau+oWKyqTxCZPingmZkr5I2DCaaDUrAo/lMUcdFxgooylf95fSU7Iw==" saltValue="QaQywlPu5yb2d8heq0i7vQ==" spinCount="100000" sheet="1" objects="1" scenarios="1" selectLockedCells="1"/>
  <mergeCells count="20">
    <mergeCell ref="A23:G23"/>
    <mergeCell ref="A24:H24"/>
    <mergeCell ref="B22:D22"/>
    <mergeCell ref="B16:D16"/>
    <mergeCell ref="B17:D17"/>
    <mergeCell ref="B18:D18"/>
    <mergeCell ref="B20:D20"/>
    <mergeCell ref="C2:H5"/>
    <mergeCell ref="C8:H8"/>
    <mergeCell ref="A10:H10"/>
    <mergeCell ref="F12:F14"/>
    <mergeCell ref="B21:D21"/>
    <mergeCell ref="G12:G14"/>
    <mergeCell ref="H12:H14"/>
    <mergeCell ref="B15:G15"/>
    <mergeCell ref="B19:G19"/>
    <mergeCell ref="A8:B8"/>
    <mergeCell ref="A12:A14"/>
    <mergeCell ref="B12:D14"/>
    <mergeCell ref="E12:E14"/>
  </mergeCells>
  <phoneticPr fontId="8" type="noConversion"/>
  <conditionalFormatting sqref="C8">
    <cfRule type="cellIs" dxfId="6" priority="2" operator="notEqual">
      <formula>"Complétion Automatique"</formula>
    </cfRule>
  </conditionalFormatting>
  <conditionalFormatting sqref="F16:F18 F20:F22">
    <cfRule type="cellIs" dxfId="5" priority="1" operator="notEqual">
      <formula>0</formula>
    </cfRule>
  </conditionalFormatting>
  <printOptions horizontalCentered="1"/>
  <pageMargins left="0.11811023622047245" right="0.11811023622047245" top="0.55118110236220474" bottom="0.55118110236220474" header="0.11811023622047245" footer="0.11811023622047245"/>
  <pageSetup paperSize="9" orientation="landscape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77771-DFF7-4E05-852B-4B7D71101D9F}">
  <dimension ref="A1:J123"/>
  <sheetViews>
    <sheetView tabSelected="1" topLeftCell="A13" workbookViewId="0">
      <selection activeCell="G28" sqref="G28"/>
    </sheetView>
  </sheetViews>
  <sheetFormatPr baseColWidth="10" defaultColWidth="11.42578125" defaultRowHeight="0" customHeight="1" zeroHeight="1" x14ac:dyDescent="0.25"/>
  <cols>
    <col min="1" max="1" width="11.42578125" style="34" customWidth="1"/>
    <col min="2" max="2" width="7.140625" style="34" customWidth="1"/>
    <col min="3" max="3" width="14.42578125" style="35" customWidth="1"/>
    <col min="4" max="4" width="10.7109375" style="34" customWidth="1"/>
    <col min="5" max="5" width="29.28515625" style="34" customWidth="1"/>
    <col min="6" max="6" width="14.85546875" style="34" customWidth="1"/>
    <col min="7" max="9" width="13" style="34" customWidth="1"/>
    <col min="10" max="10" width="18.140625" style="34" customWidth="1"/>
    <col min="11" max="16384" width="11.42578125" style="34"/>
  </cols>
  <sheetData>
    <row r="1" spans="1:10" ht="14.25" thickBot="1" x14ac:dyDescent="0.3"/>
    <row r="2" spans="1:10" s="2" customFormat="1" ht="13.5" customHeight="1" x14ac:dyDescent="0.25">
      <c r="D2" s="251" t="s">
        <v>338</v>
      </c>
      <c r="E2" s="252"/>
      <c r="F2" s="252"/>
      <c r="G2" s="252"/>
      <c r="H2" s="252"/>
      <c r="I2" s="252"/>
      <c r="J2" s="253"/>
    </row>
    <row r="3" spans="1:10" s="2" customFormat="1" ht="13.5" customHeight="1" x14ac:dyDescent="0.25">
      <c r="D3" s="254"/>
      <c r="E3" s="255"/>
      <c r="F3" s="255"/>
      <c r="G3" s="255"/>
      <c r="H3" s="255"/>
      <c r="I3" s="255"/>
      <c r="J3" s="256"/>
    </row>
    <row r="4" spans="1:10" s="2" customFormat="1" ht="13.5" customHeight="1" x14ac:dyDescent="0.25">
      <c r="D4" s="254"/>
      <c r="E4" s="255"/>
      <c r="F4" s="255"/>
      <c r="G4" s="255"/>
      <c r="H4" s="255"/>
      <c r="I4" s="255"/>
      <c r="J4" s="256"/>
    </row>
    <row r="5" spans="1:10" s="2" customFormat="1" ht="14.25" customHeight="1" thickBot="1" x14ac:dyDescent="0.3">
      <c r="D5" s="257"/>
      <c r="E5" s="258"/>
      <c r="F5" s="258"/>
      <c r="G5" s="258"/>
      <c r="H5" s="258"/>
      <c r="I5" s="258"/>
      <c r="J5" s="259"/>
    </row>
    <row r="6" spans="1:10" ht="13.5" x14ac:dyDescent="0.25"/>
    <row r="7" spans="1:10" ht="14.25" thickBot="1" x14ac:dyDescent="0.3"/>
    <row r="8" spans="1:10" s="37" customFormat="1" ht="29.25" customHeight="1" thickBot="1" x14ac:dyDescent="0.3">
      <c r="A8" s="285" t="s">
        <v>1</v>
      </c>
      <c r="B8" s="344"/>
      <c r="C8" s="286"/>
      <c r="D8" s="310" t="str">
        <f>IF('Page de Garde'!$D$22="À compléter","Complétion Automatique",'Page de Garde'!$D$22)</f>
        <v>Complétion Automatique</v>
      </c>
      <c r="E8" s="311"/>
      <c r="F8" s="311"/>
      <c r="G8" s="311"/>
      <c r="H8" s="311"/>
      <c r="I8" s="311"/>
      <c r="J8" s="312"/>
    </row>
    <row r="9" spans="1:10" ht="13.5" x14ac:dyDescent="0.25"/>
    <row r="10" spans="1:10" ht="28.5" customHeight="1" x14ac:dyDescent="0.25">
      <c r="A10" s="260" t="s">
        <v>354</v>
      </c>
      <c r="B10" s="260"/>
      <c r="C10" s="327"/>
      <c r="D10" s="327"/>
      <c r="E10" s="327"/>
      <c r="F10" s="327"/>
      <c r="G10" s="327"/>
      <c r="H10" s="327"/>
      <c r="I10" s="327"/>
      <c r="J10" s="327"/>
    </row>
    <row r="11" spans="1:10" ht="14.25" thickBot="1" x14ac:dyDescent="0.3"/>
    <row r="12" spans="1:10" s="38" customFormat="1" ht="24.75" customHeight="1" x14ac:dyDescent="0.25">
      <c r="A12" s="287" t="s">
        <v>5</v>
      </c>
      <c r="B12" s="233"/>
      <c r="C12" s="290" t="s">
        <v>2</v>
      </c>
      <c r="D12" s="290"/>
      <c r="E12" s="290"/>
      <c r="F12" s="290" t="s">
        <v>7</v>
      </c>
      <c r="G12" s="290" t="s">
        <v>211</v>
      </c>
      <c r="H12" s="345"/>
      <c r="I12" s="356" t="s">
        <v>324</v>
      </c>
      <c r="J12" s="349" t="s">
        <v>326</v>
      </c>
    </row>
    <row r="13" spans="1:10" ht="24.75" customHeight="1" x14ac:dyDescent="0.25">
      <c r="A13" s="288"/>
      <c r="B13" s="234"/>
      <c r="C13" s="291"/>
      <c r="D13" s="291"/>
      <c r="E13" s="291"/>
      <c r="F13" s="291"/>
      <c r="G13" s="291" t="s">
        <v>209</v>
      </c>
      <c r="H13" s="353" t="s">
        <v>210</v>
      </c>
      <c r="I13" s="357"/>
      <c r="J13" s="350"/>
    </row>
    <row r="14" spans="1:10" ht="24.75" customHeight="1" thickBot="1" x14ac:dyDescent="0.3">
      <c r="A14" s="289"/>
      <c r="B14" s="235"/>
      <c r="C14" s="292"/>
      <c r="D14" s="292"/>
      <c r="E14" s="292"/>
      <c r="F14" s="292"/>
      <c r="G14" s="292"/>
      <c r="H14" s="354"/>
      <c r="I14" s="358"/>
      <c r="J14" s="351"/>
    </row>
    <row r="15" spans="1:10" s="50" customFormat="1" ht="15" x14ac:dyDescent="0.25">
      <c r="A15" s="78" t="s">
        <v>207</v>
      </c>
      <c r="B15" s="236"/>
      <c r="C15" s="296" t="s">
        <v>208</v>
      </c>
      <c r="D15" s="296"/>
      <c r="E15" s="296"/>
      <c r="F15" s="326"/>
      <c r="G15" s="326"/>
      <c r="H15" s="326"/>
      <c r="I15" s="326"/>
      <c r="J15" s="203"/>
    </row>
    <row r="16" spans="1:10" ht="13.5" x14ac:dyDescent="0.25">
      <c r="A16" s="51" t="s">
        <v>213</v>
      </c>
      <c r="B16" s="240" t="s">
        <v>358</v>
      </c>
      <c r="C16" s="297" t="s">
        <v>359</v>
      </c>
      <c r="D16" s="297"/>
      <c r="E16" s="297"/>
      <c r="F16" s="52" t="s">
        <v>98</v>
      </c>
      <c r="G16" s="5"/>
      <c r="H16" s="29"/>
      <c r="I16" s="204">
        <v>1</v>
      </c>
      <c r="J16" s="59" t="str">
        <f>IF(OR(G16=0,H16=0,I16=0),"-",(G16*I16)+(H16*I16))</f>
        <v>-</v>
      </c>
    </row>
    <row r="17" spans="1:10" ht="13.5" x14ac:dyDescent="0.25">
      <c r="A17" s="51" t="s">
        <v>214</v>
      </c>
      <c r="B17" s="240" t="s">
        <v>360</v>
      </c>
      <c r="C17" s="297" t="s">
        <v>361</v>
      </c>
      <c r="D17" s="297"/>
      <c r="E17" s="297"/>
      <c r="F17" s="61" t="s">
        <v>98</v>
      </c>
      <c r="G17" s="7"/>
      <c r="H17" s="30"/>
      <c r="I17" s="205">
        <v>1</v>
      </c>
      <c r="J17" s="68" t="str">
        <f t="shared" ref="J17:J36" si="0">IF(OR(G17=0,H17=0,I17=0),"-",(G17*I17)+(H17*I17))</f>
        <v>-</v>
      </c>
    </row>
    <row r="18" spans="1:10" ht="13.5" x14ac:dyDescent="0.25">
      <c r="A18" s="51" t="s">
        <v>215</v>
      </c>
      <c r="B18" s="240" t="s">
        <v>362</v>
      </c>
      <c r="C18" s="297" t="s">
        <v>363</v>
      </c>
      <c r="D18" s="297"/>
      <c r="E18" s="297"/>
      <c r="F18" s="61" t="s">
        <v>98</v>
      </c>
      <c r="G18" s="7"/>
      <c r="H18" s="30"/>
      <c r="I18" s="205">
        <v>1</v>
      </c>
      <c r="J18" s="68" t="str">
        <f t="shared" si="0"/>
        <v>-</v>
      </c>
    </row>
    <row r="19" spans="1:10" ht="13.5" x14ac:dyDescent="0.25">
      <c r="A19" s="51" t="s">
        <v>216</v>
      </c>
      <c r="B19" s="240" t="s">
        <v>364</v>
      </c>
      <c r="C19" s="297" t="s">
        <v>365</v>
      </c>
      <c r="D19" s="297"/>
      <c r="E19" s="297"/>
      <c r="F19" s="61" t="s">
        <v>98</v>
      </c>
      <c r="G19" s="7"/>
      <c r="H19" s="30"/>
      <c r="I19" s="205">
        <v>1</v>
      </c>
      <c r="J19" s="68" t="str">
        <f t="shared" si="0"/>
        <v>-</v>
      </c>
    </row>
    <row r="20" spans="1:10" ht="13.5" x14ac:dyDescent="0.25">
      <c r="A20" s="51" t="s">
        <v>217</v>
      </c>
      <c r="B20" s="240" t="s">
        <v>366</v>
      </c>
      <c r="C20" s="297" t="s">
        <v>367</v>
      </c>
      <c r="D20" s="297"/>
      <c r="E20" s="297"/>
      <c r="F20" s="61" t="s">
        <v>98</v>
      </c>
      <c r="G20" s="7"/>
      <c r="H20" s="30"/>
      <c r="I20" s="205">
        <v>1</v>
      </c>
      <c r="J20" s="68" t="str">
        <f t="shared" si="0"/>
        <v>-</v>
      </c>
    </row>
    <row r="21" spans="1:10" ht="13.5" x14ac:dyDescent="0.25">
      <c r="A21" s="51" t="s">
        <v>218</v>
      </c>
      <c r="B21" s="240" t="s">
        <v>368</v>
      </c>
      <c r="C21" s="297" t="s">
        <v>369</v>
      </c>
      <c r="D21" s="297"/>
      <c r="E21" s="297"/>
      <c r="F21" s="61" t="s">
        <v>98</v>
      </c>
      <c r="G21" s="7"/>
      <c r="H21" s="30"/>
      <c r="I21" s="205">
        <v>1</v>
      </c>
      <c r="J21" s="68" t="str">
        <f t="shared" si="0"/>
        <v>-</v>
      </c>
    </row>
    <row r="22" spans="1:10" ht="13.5" x14ac:dyDescent="0.25">
      <c r="A22" s="51" t="s">
        <v>219</v>
      </c>
      <c r="B22" s="240" t="s">
        <v>370</v>
      </c>
      <c r="C22" s="297" t="s">
        <v>371</v>
      </c>
      <c r="D22" s="297"/>
      <c r="E22" s="297"/>
      <c r="F22" s="61" t="s">
        <v>98</v>
      </c>
      <c r="G22" s="7"/>
      <c r="H22" s="30"/>
      <c r="I22" s="205">
        <v>1</v>
      </c>
      <c r="J22" s="68" t="str">
        <f t="shared" ref="J22:J26" si="1">IF(OR(G22=0,H22=0,I22=0),"-",(G22*I22)+(H22*I22))</f>
        <v>-</v>
      </c>
    </row>
    <row r="23" spans="1:10" ht="13.5" x14ac:dyDescent="0.25">
      <c r="A23" s="51" t="s">
        <v>220</v>
      </c>
      <c r="B23" s="240" t="s">
        <v>372</v>
      </c>
      <c r="C23" s="297" t="s">
        <v>373</v>
      </c>
      <c r="D23" s="297"/>
      <c r="E23" s="297"/>
      <c r="F23" s="61" t="s">
        <v>98</v>
      </c>
      <c r="G23" s="7"/>
      <c r="H23" s="30"/>
      <c r="I23" s="205">
        <v>1</v>
      </c>
      <c r="J23" s="68" t="str">
        <f t="shared" si="1"/>
        <v>-</v>
      </c>
    </row>
    <row r="24" spans="1:10" ht="13.5" x14ac:dyDescent="0.25">
      <c r="A24" s="51" t="s">
        <v>221</v>
      </c>
      <c r="B24" s="240" t="s">
        <v>374</v>
      </c>
      <c r="C24" s="297" t="s">
        <v>375</v>
      </c>
      <c r="D24" s="297"/>
      <c r="E24" s="297"/>
      <c r="F24" s="61" t="s">
        <v>98</v>
      </c>
      <c r="G24" s="7"/>
      <c r="H24" s="30"/>
      <c r="I24" s="205">
        <v>1</v>
      </c>
      <c r="J24" s="68" t="str">
        <f t="shared" si="1"/>
        <v>-</v>
      </c>
    </row>
    <row r="25" spans="1:10" ht="13.5" x14ac:dyDescent="0.25">
      <c r="A25" s="51" t="s">
        <v>222</v>
      </c>
      <c r="B25" s="240" t="s">
        <v>376</v>
      </c>
      <c r="C25" s="297" t="s">
        <v>377</v>
      </c>
      <c r="D25" s="297"/>
      <c r="E25" s="297"/>
      <c r="F25" s="61" t="s">
        <v>98</v>
      </c>
      <c r="G25" s="7"/>
      <c r="H25" s="30"/>
      <c r="I25" s="205">
        <v>1</v>
      </c>
      <c r="J25" s="68" t="str">
        <f t="shared" si="1"/>
        <v>-</v>
      </c>
    </row>
    <row r="26" spans="1:10" ht="13.5" x14ac:dyDescent="0.25">
      <c r="A26" s="51" t="s">
        <v>223</v>
      </c>
      <c r="B26" s="240" t="s">
        <v>378</v>
      </c>
      <c r="C26" s="298" t="s">
        <v>318</v>
      </c>
      <c r="D26" s="298"/>
      <c r="E26" s="298"/>
      <c r="F26" s="61" t="s">
        <v>98</v>
      </c>
      <c r="G26" s="7"/>
      <c r="H26" s="30"/>
      <c r="I26" s="205">
        <v>1</v>
      </c>
      <c r="J26" s="68" t="str">
        <f t="shared" si="1"/>
        <v>-</v>
      </c>
    </row>
    <row r="27" spans="1:10" ht="13.5" x14ac:dyDescent="0.25">
      <c r="A27" s="51" t="s">
        <v>224</v>
      </c>
      <c r="B27" s="240" t="s">
        <v>379</v>
      </c>
      <c r="C27" s="298" t="s">
        <v>319</v>
      </c>
      <c r="D27" s="298"/>
      <c r="E27" s="298"/>
      <c r="F27" s="61" t="s">
        <v>98</v>
      </c>
      <c r="G27" s="7"/>
      <c r="H27" s="30"/>
      <c r="I27" s="205">
        <v>1</v>
      </c>
      <c r="J27" s="68" t="str">
        <f t="shared" si="0"/>
        <v>-</v>
      </c>
    </row>
    <row r="28" spans="1:10" ht="13.5" x14ac:dyDescent="0.25">
      <c r="A28" s="51" t="s">
        <v>225</v>
      </c>
      <c r="B28" s="240" t="s">
        <v>380</v>
      </c>
      <c r="C28" s="298" t="s">
        <v>320</v>
      </c>
      <c r="D28" s="298"/>
      <c r="E28" s="298"/>
      <c r="F28" s="61" t="s">
        <v>98</v>
      </c>
      <c r="G28" s="7"/>
      <c r="H28" s="30"/>
      <c r="I28" s="205">
        <v>1</v>
      </c>
      <c r="J28" s="68" t="str">
        <f t="shared" si="0"/>
        <v>-</v>
      </c>
    </row>
    <row r="29" spans="1:10" ht="13.5" x14ac:dyDescent="0.25">
      <c r="A29" s="51" t="s">
        <v>226</v>
      </c>
      <c r="B29" s="240" t="s">
        <v>381</v>
      </c>
      <c r="C29" s="298" t="s">
        <v>321</v>
      </c>
      <c r="D29" s="298"/>
      <c r="E29" s="298"/>
      <c r="F29" s="61" t="s">
        <v>98</v>
      </c>
      <c r="G29" s="7"/>
      <c r="H29" s="30"/>
      <c r="I29" s="205">
        <v>1</v>
      </c>
      <c r="J29" s="68" t="str">
        <f t="shared" si="0"/>
        <v>-</v>
      </c>
    </row>
    <row r="30" spans="1:10" ht="13.5" x14ac:dyDescent="0.25">
      <c r="A30" s="51" t="s">
        <v>227</v>
      </c>
      <c r="B30" s="240" t="s">
        <v>382</v>
      </c>
      <c r="C30" s="298" t="s">
        <v>322</v>
      </c>
      <c r="D30" s="298"/>
      <c r="E30" s="298"/>
      <c r="F30" s="61" t="s">
        <v>98</v>
      </c>
      <c r="G30" s="7"/>
      <c r="H30" s="30"/>
      <c r="I30" s="205">
        <v>1</v>
      </c>
      <c r="J30" s="68" t="str">
        <f t="shared" si="0"/>
        <v>-</v>
      </c>
    </row>
    <row r="31" spans="1:10" ht="13.5" x14ac:dyDescent="0.25">
      <c r="A31" s="51" t="s">
        <v>228</v>
      </c>
      <c r="B31" s="240" t="s">
        <v>383</v>
      </c>
      <c r="C31" s="298" t="s">
        <v>384</v>
      </c>
      <c r="D31" s="298"/>
      <c r="E31" s="298"/>
      <c r="F31" s="61" t="s">
        <v>98</v>
      </c>
      <c r="G31" s="7"/>
      <c r="H31" s="30"/>
      <c r="I31" s="205">
        <v>1</v>
      </c>
      <c r="J31" s="68" t="str">
        <f t="shared" si="0"/>
        <v>-</v>
      </c>
    </row>
    <row r="32" spans="1:10" ht="13.5" x14ac:dyDescent="0.25">
      <c r="A32" s="51" t="s">
        <v>385</v>
      </c>
      <c r="B32" s="240" t="s">
        <v>386</v>
      </c>
      <c r="C32" s="298" t="s">
        <v>387</v>
      </c>
      <c r="D32" s="298"/>
      <c r="E32" s="298"/>
      <c r="F32" s="61" t="s">
        <v>98</v>
      </c>
      <c r="G32" s="7"/>
      <c r="H32" s="30"/>
      <c r="I32" s="205">
        <v>1</v>
      </c>
      <c r="J32" s="68" t="str">
        <f t="shared" si="0"/>
        <v>-</v>
      </c>
    </row>
    <row r="33" spans="1:10" ht="13.5" x14ac:dyDescent="0.25">
      <c r="A33" s="51" t="s">
        <v>388</v>
      </c>
      <c r="B33" s="240" t="s">
        <v>389</v>
      </c>
      <c r="C33" s="298" t="s">
        <v>390</v>
      </c>
      <c r="D33" s="298"/>
      <c r="E33" s="298"/>
      <c r="F33" s="61" t="s">
        <v>98</v>
      </c>
      <c r="G33" s="7"/>
      <c r="H33" s="30"/>
      <c r="I33" s="205">
        <v>1</v>
      </c>
      <c r="J33" s="68" t="str">
        <f t="shared" si="0"/>
        <v>-</v>
      </c>
    </row>
    <row r="34" spans="1:10" ht="13.5" x14ac:dyDescent="0.25">
      <c r="A34" s="51" t="s">
        <v>391</v>
      </c>
      <c r="B34" s="240" t="s">
        <v>392</v>
      </c>
      <c r="C34" s="298" t="s">
        <v>393</v>
      </c>
      <c r="D34" s="298"/>
      <c r="E34" s="298"/>
      <c r="F34" s="61" t="s">
        <v>98</v>
      </c>
      <c r="G34" s="7"/>
      <c r="H34" s="30"/>
      <c r="I34" s="205">
        <v>1</v>
      </c>
      <c r="J34" s="68" t="str">
        <f t="shared" si="0"/>
        <v>-</v>
      </c>
    </row>
    <row r="35" spans="1:10" ht="13.5" x14ac:dyDescent="0.25">
      <c r="A35" s="51" t="s">
        <v>394</v>
      </c>
      <c r="B35" s="240" t="s">
        <v>395</v>
      </c>
      <c r="C35" s="298" t="s">
        <v>396</v>
      </c>
      <c r="D35" s="298"/>
      <c r="E35" s="298"/>
      <c r="F35" s="61" t="s">
        <v>98</v>
      </c>
      <c r="G35" s="7"/>
      <c r="H35" s="30"/>
      <c r="I35" s="205">
        <v>1</v>
      </c>
      <c r="J35" s="68" t="str">
        <f t="shared" si="0"/>
        <v>-</v>
      </c>
    </row>
    <row r="36" spans="1:10" ht="13.5" x14ac:dyDescent="0.25">
      <c r="A36" s="51" t="s">
        <v>397</v>
      </c>
      <c r="B36" s="240" t="s">
        <v>398</v>
      </c>
      <c r="C36" s="298" t="s">
        <v>399</v>
      </c>
      <c r="D36" s="298"/>
      <c r="E36" s="298"/>
      <c r="F36" s="70" t="s">
        <v>98</v>
      </c>
      <c r="G36" s="9"/>
      <c r="H36" s="31"/>
      <c r="I36" s="206">
        <v>1</v>
      </c>
      <c r="J36" s="77" t="str">
        <f t="shared" si="0"/>
        <v>-</v>
      </c>
    </row>
    <row r="37" spans="1:10" ht="75.75" customHeight="1" x14ac:dyDescent="0.25">
      <c r="A37" s="78" t="s">
        <v>229</v>
      </c>
      <c r="B37" s="236"/>
      <c r="C37" s="337" t="s">
        <v>230</v>
      </c>
      <c r="D37" s="337"/>
      <c r="E37" s="337"/>
      <c r="F37" s="348"/>
      <c r="G37" s="348"/>
      <c r="H37" s="348"/>
      <c r="I37" s="348"/>
      <c r="J37" s="207"/>
    </row>
    <row r="38" spans="1:10" ht="60" customHeight="1" x14ac:dyDescent="0.25">
      <c r="A38" s="51" t="s">
        <v>234</v>
      </c>
      <c r="B38" s="237" t="s">
        <v>400</v>
      </c>
      <c r="C38" s="346" t="s">
        <v>231</v>
      </c>
      <c r="D38" s="297"/>
      <c r="E38" s="297"/>
      <c r="F38" s="52" t="s">
        <v>28</v>
      </c>
      <c r="G38" s="5"/>
      <c r="H38" s="29"/>
      <c r="I38" s="208">
        <v>5</v>
      </c>
      <c r="J38" s="59" t="str">
        <f t="shared" ref="J38:J40" si="2">IF(OR(G38=0,H38=0,I38=0),"-",(G38*I38)+(H38*I38))</f>
        <v>-</v>
      </c>
    </row>
    <row r="39" spans="1:10" ht="60" customHeight="1" x14ac:dyDescent="0.25">
      <c r="A39" s="51" t="s">
        <v>235</v>
      </c>
      <c r="B39" s="237" t="s">
        <v>401</v>
      </c>
      <c r="C39" s="294" t="s">
        <v>232</v>
      </c>
      <c r="D39" s="298"/>
      <c r="E39" s="298"/>
      <c r="F39" s="61" t="s">
        <v>28</v>
      </c>
      <c r="G39" s="7"/>
      <c r="H39" s="30"/>
      <c r="I39" s="209">
        <v>5</v>
      </c>
      <c r="J39" s="68" t="str">
        <f t="shared" si="2"/>
        <v>-</v>
      </c>
    </row>
    <row r="40" spans="1:10" ht="72" customHeight="1" x14ac:dyDescent="0.25">
      <c r="A40" s="51" t="s">
        <v>236</v>
      </c>
      <c r="B40" s="238" t="s">
        <v>402</v>
      </c>
      <c r="C40" s="347" t="s">
        <v>233</v>
      </c>
      <c r="D40" s="299"/>
      <c r="E40" s="299"/>
      <c r="F40" s="61" t="s">
        <v>28</v>
      </c>
      <c r="G40" s="7"/>
      <c r="H40" s="30"/>
      <c r="I40" s="210">
        <v>5</v>
      </c>
      <c r="J40" s="77" t="str">
        <f t="shared" si="2"/>
        <v>-</v>
      </c>
    </row>
    <row r="41" spans="1:10" ht="15" x14ac:dyDescent="0.25">
      <c r="A41" s="78" t="s">
        <v>237</v>
      </c>
      <c r="B41" s="236"/>
      <c r="C41" s="296" t="s">
        <v>238</v>
      </c>
      <c r="D41" s="296"/>
      <c r="E41" s="296"/>
      <c r="F41" s="326"/>
      <c r="G41" s="326"/>
      <c r="H41" s="326"/>
      <c r="I41" s="326"/>
      <c r="J41" s="207"/>
    </row>
    <row r="42" spans="1:10" ht="13.5" customHeight="1" x14ac:dyDescent="0.25">
      <c r="A42" s="51" t="s">
        <v>240</v>
      </c>
      <c r="B42" s="238" t="s">
        <v>403</v>
      </c>
      <c r="C42" s="355" t="s">
        <v>239</v>
      </c>
      <c r="D42" s="355"/>
      <c r="E42" s="355"/>
      <c r="F42" s="211" t="s">
        <v>98</v>
      </c>
      <c r="G42" s="28"/>
      <c r="H42" s="32"/>
      <c r="I42" s="212">
        <v>1</v>
      </c>
      <c r="J42" s="213" t="str">
        <f>IF(OR(G42=0,H42=0,I42=0),"-",(G42*I42)+(H42*I42))</f>
        <v>-</v>
      </c>
    </row>
    <row r="43" spans="1:10" ht="13.5" x14ac:dyDescent="0.25">
      <c r="A43" s="78" t="s">
        <v>241</v>
      </c>
      <c r="B43" s="236"/>
      <c r="C43" s="296" t="s">
        <v>242</v>
      </c>
      <c r="D43" s="296"/>
      <c r="E43" s="296"/>
      <c r="F43" s="296"/>
      <c r="G43" s="296"/>
      <c r="H43" s="296"/>
      <c r="I43" s="296"/>
      <c r="J43" s="207"/>
    </row>
    <row r="44" spans="1:10" ht="13.5" customHeight="1" x14ac:dyDescent="0.25">
      <c r="A44" s="51" t="s">
        <v>243</v>
      </c>
      <c r="B44" s="237" t="s">
        <v>404</v>
      </c>
      <c r="C44" s="297" t="s">
        <v>244</v>
      </c>
      <c r="D44" s="297"/>
      <c r="E44" s="297"/>
      <c r="F44" s="52" t="s">
        <v>28</v>
      </c>
      <c r="G44" s="5"/>
      <c r="H44" s="29"/>
      <c r="I44" s="214">
        <v>5</v>
      </c>
      <c r="J44" s="213" t="str">
        <f>IF(OR(G44=0,H44=0,I44=0),"-",(G44*I44)+(H44*I44))</f>
        <v>-</v>
      </c>
    </row>
    <row r="45" spans="1:10" ht="13.5" x14ac:dyDescent="0.25">
      <c r="A45" s="78" t="s">
        <v>245</v>
      </c>
      <c r="B45" s="236"/>
      <c r="C45" s="296" t="s">
        <v>246</v>
      </c>
      <c r="D45" s="296"/>
      <c r="E45" s="296"/>
      <c r="F45" s="296"/>
      <c r="G45" s="296"/>
      <c r="H45" s="296"/>
      <c r="I45" s="296"/>
      <c r="J45" s="207"/>
    </row>
    <row r="46" spans="1:10" ht="13.5" customHeight="1" x14ac:dyDescent="0.25">
      <c r="A46" s="51" t="s">
        <v>247</v>
      </c>
      <c r="B46" s="237" t="s">
        <v>405</v>
      </c>
      <c r="C46" s="297" t="s">
        <v>250</v>
      </c>
      <c r="D46" s="297"/>
      <c r="E46" s="297"/>
      <c r="F46" s="52" t="s">
        <v>98</v>
      </c>
      <c r="G46" s="5"/>
      <c r="H46" s="29"/>
      <c r="I46" s="204">
        <v>1</v>
      </c>
      <c r="J46" s="59" t="str">
        <f t="shared" ref="J46:J47" si="3">IF(OR(G46=0,H46=0,I46=0),"-",(G46*I46)+(H46*I46))</f>
        <v>-</v>
      </c>
    </row>
    <row r="47" spans="1:10" ht="13.5" customHeight="1" thickBot="1" x14ac:dyDescent="0.3">
      <c r="A47" s="215" t="s">
        <v>248</v>
      </c>
      <c r="B47" s="239" t="s">
        <v>406</v>
      </c>
      <c r="C47" s="352" t="s">
        <v>249</v>
      </c>
      <c r="D47" s="352"/>
      <c r="E47" s="352"/>
      <c r="F47" s="216" t="s">
        <v>98</v>
      </c>
      <c r="G47" s="11"/>
      <c r="H47" s="12"/>
      <c r="I47" s="217">
        <v>1</v>
      </c>
      <c r="J47" s="202" t="str">
        <f t="shared" si="3"/>
        <v>-</v>
      </c>
    </row>
    <row r="48" spans="1:10" ht="36.75" customHeight="1" thickTop="1" thickBot="1" x14ac:dyDescent="0.3">
      <c r="A48" s="341" t="s">
        <v>329</v>
      </c>
      <c r="B48" s="342"/>
      <c r="C48" s="342"/>
      <c r="D48" s="342"/>
      <c r="E48" s="342"/>
      <c r="F48" s="342"/>
      <c r="G48" s="342"/>
      <c r="H48" s="342"/>
      <c r="I48" s="343"/>
      <c r="J48" s="99" t="str">
        <f>IF(SUM(J16:J47)=0,"-",SUM(J16:J47))</f>
        <v>-</v>
      </c>
    </row>
    <row r="49" spans="1:10" ht="13.5" x14ac:dyDescent="0.25">
      <c r="A49" s="324" t="s">
        <v>212</v>
      </c>
      <c r="B49" s="324"/>
      <c r="C49" s="324"/>
      <c r="D49" s="324"/>
      <c r="E49" s="324"/>
      <c r="F49" s="324"/>
      <c r="G49" s="324"/>
      <c r="H49" s="324"/>
      <c r="I49" s="324"/>
      <c r="J49" s="324"/>
    </row>
    <row r="50" spans="1:10" ht="13.5" x14ac:dyDescent="0.25"/>
    <row r="51" spans="1:10" ht="13.5" x14ac:dyDescent="0.25"/>
    <row r="52" spans="1:10" ht="13.5" x14ac:dyDescent="0.25"/>
    <row r="53" spans="1:10" ht="13.5" x14ac:dyDescent="0.25"/>
    <row r="54" spans="1:10" ht="13.5" x14ac:dyDescent="0.25"/>
    <row r="55" spans="1:10" ht="13.5" x14ac:dyDescent="0.25"/>
    <row r="56" spans="1:10" ht="13.5" x14ac:dyDescent="0.25"/>
    <row r="57" spans="1:10" ht="13.5" x14ac:dyDescent="0.25"/>
    <row r="58" spans="1:10" ht="13.5" x14ac:dyDescent="0.25"/>
    <row r="59" spans="1:10" ht="13.5" x14ac:dyDescent="0.25"/>
    <row r="60" spans="1:10" ht="13.5" x14ac:dyDescent="0.25"/>
    <row r="61" spans="1:10" ht="13.5" x14ac:dyDescent="0.25"/>
    <row r="62" spans="1:10" ht="13.5" x14ac:dyDescent="0.25"/>
    <row r="63" spans="1:10" ht="13.5" x14ac:dyDescent="0.25"/>
    <row r="64" spans="1:10" ht="13.5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</sheetData>
  <sheetProtection algorithmName="SHA-512" hashValue="Jk0eUVlOvEVBP3jTexA7HH4P2e15b2Y8x061LKjYak6n6K+lhUhycIXFWJ2c6I6CWy2o0NClhjFP5hlr4gSPvA==" saltValue="AWLktv0//PaISRP5VFOlUw==" spinCount="100000" sheet="1" objects="1" scenarios="1" selectLockedCells="1"/>
  <mergeCells count="47">
    <mergeCell ref="C47:E47"/>
    <mergeCell ref="G13:G14"/>
    <mergeCell ref="H13:H14"/>
    <mergeCell ref="C17:E17"/>
    <mergeCell ref="C18:E18"/>
    <mergeCell ref="C19:E19"/>
    <mergeCell ref="C43:I43"/>
    <mergeCell ref="C41:I41"/>
    <mergeCell ref="C42:E42"/>
    <mergeCell ref="I12:I14"/>
    <mergeCell ref="C35:E35"/>
    <mergeCell ref="C33:E33"/>
    <mergeCell ref="C34:E34"/>
    <mergeCell ref="C29:E29"/>
    <mergeCell ref="C30:E30"/>
    <mergeCell ref="C31:E31"/>
    <mergeCell ref="D2:J5"/>
    <mergeCell ref="C15:I15"/>
    <mergeCell ref="C16:E16"/>
    <mergeCell ref="C36:E36"/>
    <mergeCell ref="J12:J14"/>
    <mergeCell ref="C20:E20"/>
    <mergeCell ref="C21:E21"/>
    <mergeCell ref="C27:E27"/>
    <mergeCell ref="C28:E28"/>
    <mergeCell ref="C32:E32"/>
    <mergeCell ref="C22:E22"/>
    <mergeCell ref="C23:E23"/>
    <mergeCell ref="C24:E24"/>
    <mergeCell ref="C25:E25"/>
    <mergeCell ref="C26:E26"/>
    <mergeCell ref="A48:I48"/>
    <mergeCell ref="A49:J49"/>
    <mergeCell ref="D8:J8"/>
    <mergeCell ref="A10:J10"/>
    <mergeCell ref="A8:C8"/>
    <mergeCell ref="A12:A14"/>
    <mergeCell ref="C12:E14"/>
    <mergeCell ref="F12:F14"/>
    <mergeCell ref="G12:H12"/>
    <mergeCell ref="C38:E38"/>
    <mergeCell ref="C44:E44"/>
    <mergeCell ref="C45:I45"/>
    <mergeCell ref="C46:E46"/>
    <mergeCell ref="C39:E39"/>
    <mergeCell ref="C40:E40"/>
    <mergeCell ref="C37:I37"/>
  </mergeCells>
  <phoneticPr fontId="8" type="noConversion"/>
  <conditionalFormatting sqref="D8">
    <cfRule type="cellIs" dxfId="4" priority="3" operator="notEqual">
      <formula>"Complétion Automatique"</formula>
    </cfRule>
  </conditionalFormatting>
  <conditionalFormatting sqref="G16:H36 G38:H40 G42:H42 G44:H44 G46:H47">
    <cfRule type="cellIs" dxfId="3" priority="1" operator="notEqual">
      <formula>0</formula>
    </cfRule>
  </conditionalFormatting>
  <printOptions horizontalCentered="1"/>
  <pageMargins left="0.11811023622047245" right="0.11811023622047245" top="0.55118110236220474" bottom="0.55118110236220474" header="0.11811023622047245" footer="0.11811023622047245"/>
  <pageSetup paperSize="9" orientation="landscape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1FDB4-5CD8-4680-845D-BF2F2F3726C8}">
  <sheetPr>
    <pageSetUpPr fitToPage="1"/>
  </sheetPr>
  <dimension ref="A1:I123"/>
  <sheetViews>
    <sheetView workbookViewId="0">
      <selection activeCell="F16" sqref="F16"/>
    </sheetView>
  </sheetViews>
  <sheetFormatPr baseColWidth="10" defaultColWidth="11.42578125" defaultRowHeight="0" customHeight="1" zeroHeight="1" x14ac:dyDescent="0.25"/>
  <cols>
    <col min="1" max="1" width="11.42578125" style="34" customWidth="1"/>
    <col min="2" max="2" width="14.42578125" style="35" customWidth="1"/>
    <col min="3" max="3" width="10.7109375" style="34" customWidth="1"/>
    <col min="4" max="4" width="52.140625" style="34" customWidth="1"/>
    <col min="5" max="5" width="14.85546875" style="34" customWidth="1"/>
    <col min="6" max="6" width="15" style="34" customWidth="1"/>
    <col min="7" max="7" width="11.42578125" style="34"/>
    <col min="8" max="8" width="18.140625" style="34" customWidth="1"/>
    <col min="9" max="16384" width="11.42578125" style="34"/>
  </cols>
  <sheetData>
    <row r="1" spans="1:8" ht="14.25" thickBot="1" x14ac:dyDescent="0.3"/>
    <row r="2" spans="1:8" s="2" customFormat="1" ht="13.5" customHeight="1" x14ac:dyDescent="0.25">
      <c r="C2" s="251" t="s">
        <v>340</v>
      </c>
      <c r="D2" s="252"/>
      <c r="E2" s="252"/>
      <c r="F2" s="252"/>
      <c r="G2" s="252"/>
      <c r="H2" s="253"/>
    </row>
    <row r="3" spans="1:8" s="2" customFormat="1" ht="13.5" customHeight="1" x14ac:dyDescent="0.25">
      <c r="C3" s="254"/>
      <c r="D3" s="255"/>
      <c r="E3" s="255"/>
      <c r="F3" s="255"/>
      <c r="G3" s="255"/>
      <c r="H3" s="256"/>
    </row>
    <row r="4" spans="1:8" s="2" customFormat="1" ht="13.5" customHeight="1" x14ac:dyDescent="0.25">
      <c r="C4" s="254"/>
      <c r="D4" s="255"/>
      <c r="E4" s="255"/>
      <c r="F4" s="255"/>
      <c r="G4" s="255"/>
      <c r="H4" s="256"/>
    </row>
    <row r="5" spans="1:8" s="2" customFormat="1" ht="14.25" customHeight="1" thickBot="1" x14ac:dyDescent="0.3">
      <c r="C5" s="257"/>
      <c r="D5" s="258"/>
      <c r="E5" s="258"/>
      <c r="F5" s="258"/>
      <c r="G5" s="258"/>
      <c r="H5" s="259"/>
    </row>
    <row r="6" spans="1:8" ht="13.5" x14ac:dyDescent="0.25"/>
    <row r="7" spans="1:8" ht="14.25" thickBot="1" x14ac:dyDescent="0.3"/>
    <row r="8" spans="1:8" s="37" customFormat="1" ht="29.25" customHeight="1" thickBot="1" x14ac:dyDescent="0.3">
      <c r="A8" s="285" t="s">
        <v>1</v>
      </c>
      <c r="B8" s="286"/>
      <c r="C8" s="310" t="str">
        <f>IF('Page de Garde'!$D$22="À compléter","Complétion Automatique",'Page de Garde'!$D$22)</f>
        <v>Complétion Automatique</v>
      </c>
      <c r="D8" s="311"/>
      <c r="E8" s="311"/>
      <c r="F8" s="311"/>
      <c r="G8" s="311"/>
      <c r="H8" s="312"/>
    </row>
    <row r="9" spans="1:8" ht="13.5" x14ac:dyDescent="0.25"/>
    <row r="10" spans="1:8" ht="27.75" customHeight="1" x14ac:dyDescent="0.25">
      <c r="A10" s="260" t="s">
        <v>354</v>
      </c>
      <c r="B10" s="327"/>
      <c r="C10" s="327"/>
      <c r="D10" s="327"/>
      <c r="E10" s="327"/>
      <c r="F10" s="327"/>
      <c r="G10" s="327"/>
      <c r="H10" s="327"/>
    </row>
    <row r="11" spans="1:8" ht="14.25" thickBot="1" x14ac:dyDescent="0.3"/>
    <row r="12" spans="1:8" s="38" customFormat="1" ht="19.5" customHeight="1" x14ac:dyDescent="0.25">
      <c r="A12" s="287" t="s">
        <v>5</v>
      </c>
      <c r="B12" s="290" t="s">
        <v>2</v>
      </c>
      <c r="C12" s="290"/>
      <c r="D12" s="290"/>
      <c r="E12" s="290" t="s">
        <v>7</v>
      </c>
      <c r="F12" s="345" t="s">
        <v>255</v>
      </c>
      <c r="G12" s="356" t="s">
        <v>324</v>
      </c>
      <c r="H12" s="349" t="s">
        <v>326</v>
      </c>
    </row>
    <row r="13" spans="1:8" ht="19.5" customHeight="1" x14ac:dyDescent="0.25">
      <c r="A13" s="288"/>
      <c r="B13" s="291"/>
      <c r="C13" s="291"/>
      <c r="D13" s="291"/>
      <c r="E13" s="291"/>
      <c r="F13" s="353"/>
      <c r="G13" s="357"/>
      <c r="H13" s="350"/>
    </row>
    <row r="14" spans="1:8" ht="19.5" customHeight="1" thickBot="1" x14ac:dyDescent="0.3">
      <c r="A14" s="289"/>
      <c r="B14" s="292"/>
      <c r="C14" s="292"/>
      <c r="D14" s="292"/>
      <c r="E14" s="292"/>
      <c r="F14" s="354"/>
      <c r="G14" s="358"/>
      <c r="H14" s="351"/>
    </row>
    <row r="15" spans="1:8" s="50" customFormat="1" ht="18" customHeight="1" x14ac:dyDescent="0.25">
      <c r="A15" s="78" t="s">
        <v>252</v>
      </c>
      <c r="B15" s="337" t="s">
        <v>251</v>
      </c>
      <c r="C15" s="296"/>
      <c r="D15" s="296"/>
      <c r="E15" s="326"/>
      <c r="F15" s="326"/>
      <c r="G15" s="218"/>
      <c r="H15" s="219"/>
    </row>
    <row r="16" spans="1:8" ht="13.5" x14ac:dyDescent="0.25">
      <c r="A16" s="51" t="s">
        <v>256</v>
      </c>
      <c r="B16" s="297" t="s">
        <v>262</v>
      </c>
      <c r="C16" s="297"/>
      <c r="D16" s="297"/>
      <c r="E16" s="52" t="s">
        <v>28</v>
      </c>
      <c r="F16" s="29"/>
      <c r="G16" s="208">
        <v>100</v>
      </c>
      <c r="H16" s="59" t="str">
        <f>IF(OR(F16=0,G16=0),"-",F16*G16)</f>
        <v>-</v>
      </c>
    </row>
    <row r="17" spans="1:8" ht="13.5" x14ac:dyDescent="0.25">
      <c r="A17" s="51" t="s">
        <v>257</v>
      </c>
      <c r="B17" s="298" t="s">
        <v>253</v>
      </c>
      <c r="C17" s="298"/>
      <c r="D17" s="298"/>
      <c r="E17" s="61" t="s">
        <v>28</v>
      </c>
      <c r="F17" s="30"/>
      <c r="G17" s="209">
        <v>100</v>
      </c>
      <c r="H17" s="68" t="str">
        <f t="shared" ref="H17:H20" si="0">IF(OR(F17=0,G17=0),"-",F17*G17)</f>
        <v>-</v>
      </c>
    </row>
    <row r="18" spans="1:8" ht="13.5" x14ac:dyDescent="0.25">
      <c r="A18" s="51" t="s">
        <v>258</v>
      </c>
      <c r="B18" s="298" t="s">
        <v>263</v>
      </c>
      <c r="C18" s="298"/>
      <c r="D18" s="298"/>
      <c r="E18" s="61" t="s">
        <v>28</v>
      </c>
      <c r="F18" s="30"/>
      <c r="G18" s="209">
        <v>1000</v>
      </c>
      <c r="H18" s="68" t="str">
        <f t="shared" si="0"/>
        <v>-</v>
      </c>
    </row>
    <row r="19" spans="1:8" ht="13.5" x14ac:dyDescent="0.25">
      <c r="A19" s="51" t="s">
        <v>259</v>
      </c>
      <c r="B19" s="298" t="s">
        <v>264</v>
      </c>
      <c r="C19" s="298"/>
      <c r="D19" s="298"/>
      <c r="E19" s="61" t="s">
        <v>28</v>
      </c>
      <c r="F19" s="30"/>
      <c r="G19" s="209">
        <f>G18</f>
        <v>1000</v>
      </c>
      <c r="H19" s="68" t="str">
        <f t="shared" si="0"/>
        <v>-</v>
      </c>
    </row>
    <row r="20" spans="1:8" ht="13.5" x14ac:dyDescent="0.25">
      <c r="A20" s="51" t="s">
        <v>260</v>
      </c>
      <c r="B20" s="299" t="s">
        <v>254</v>
      </c>
      <c r="C20" s="299"/>
      <c r="D20" s="299"/>
      <c r="E20" s="70" t="s">
        <v>28</v>
      </c>
      <c r="F20" s="31"/>
      <c r="G20" s="210">
        <f>G16</f>
        <v>100</v>
      </c>
      <c r="H20" s="77" t="str">
        <f t="shared" si="0"/>
        <v>-</v>
      </c>
    </row>
    <row r="21" spans="1:8" s="50" customFormat="1" ht="18" customHeight="1" x14ac:dyDescent="0.25">
      <c r="A21" s="78" t="s">
        <v>261</v>
      </c>
      <c r="B21" s="337" t="s">
        <v>266</v>
      </c>
      <c r="C21" s="296"/>
      <c r="D21" s="296"/>
      <c r="E21" s="326"/>
      <c r="F21" s="326"/>
      <c r="G21" s="218"/>
      <c r="H21" s="220"/>
    </row>
    <row r="22" spans="1:8" ht="13.5" x14ac:dyDescent="0.25">
      <c r="A22" s="51" t="s">
        <v>271</v>
      </c>
      <c r="B22" s="297" t="s">
        <v>267</v>
      </c>
      <c r="C22" s="297"/>
      <c r="D22" s="297"/>
      <c r="E22" s="52" t="s">
        <v>99</v>
      </c>
      <c r="F22" s="29"/>
      <c r="G22" s="221">
        <v>100</v>
      </c>
      <c r="H22" s="59" t="str">
        <f t="shared" ref="H22:H29" si="1">IF(OR(F22=0,G22=0),"-",F22*G22)</f>
        <v>-</v>
      </c>
    </row>
    <row r="23" spans="1:8" ht="13.5" x14ac:dyDescent="0.25">
      <c r="A23" s="51" t="s">
        <v>272</v>
      </c>
      <c r="B23" s="298" t="s">
        <v>283</v>
      </c>
      <c r="C23" s="298"/>
      <c r="D23" s="298"/>
      <c r="E23" s="61" t="s">
        <v>99</v>
      </c>
      <c r="F23" s="30"/>
      <c r="G23" s="222">
        <v>100</v>
      </c>
      <c r="H23" s="68" t="str">
        <f t="shared" si="1"/>
        <v>-</v>
      </c>
    </row>
    <row r="24" spans="1:8" ht="13.5" x14ac:dyDescent="0.25">
      <c r="A24" s="51" t="s">
        <v>273</v>
      </c>
      <c r="B24" s="298" t="s">
        <v>284</v>
      </c>
      <c r="C24" s="298"/>
      <c r="D24" s="298"/>
      <c r="E24" s="61" t="s">
        <v>99</v>
      </c>
      <c r="F24" s="30"/>
      <c r="G24" s="222">
        <v>100</v>
      </c>
      <c r="H24" s="68" t="str">
        <f t="shared" si="1"/>
        <v>-</v>
      </c>
    </row>
    <row r="25" spans="1:8" ht="13.5" x14ac:dyDescent="0.25">
      <c r="A25" s="51" t="s">
        <v>274</v>
      </c>
      <c r="B25" s="298" t="s">
        <v>268</v>
      </c>
      <c r="C25" s="298"/>
      <c r="D25" s="298"/>
      <c r="E25" s="61" t="s">
        <v>28</v>
      </c>
      <c r="F25" s="30"/>
      <c r="G25" s="209">
        <v>20</v>
      </c>
      <c r="H25" s="68" t="str">
        <f t="shared" si="1"/>
        <v>-</v>
      </c>
    </row>
    <row r="26" spans="1:8" ht="13.5" x14ac:dyDescent="0.25">
      <c r="A26" s="51" t="s">
        <v>275</v>
      </c>
      <c r="B26" s="298" t="s">
        <v>269</v>
      </c>
      <c r="C26" s="298"/>
      <c r="D26" s="298"/>
      <c r="E26" s="61" t="s">
        <v>28</v>
      </c>
      <c r="F26" s="30"/>
      <c r="G26" s="209">
        <v>20</v>
      </c>
      <c r="H26" s="68" t="str">
        <f t="shared" si="1"/>
        <v>-</v>
      </c>
    </row>
    <row r="27" spans="1:8" ht="13.5" x14ac:dyDescent="0.25">
      <c r="A27" s="51" t="s">
        <v>276</v>
      </c>
      <c r="B27" s="298" t="s">
        <v>265</v>
      </c>
      <c r="C27" s="298"/>
      <c r="D27" s="298"/>
      <c r="E27" s="61" t="s">
        <v>98</v>
      </c>
      <c r="F27" s="30"/>
      <c r="G27" s="205">
        <v>5</v>
      </c>
      <c r="H27" s="68" t="str">
        <f t="shared" si="1"/>
        <v>-</v>
      </c>
    </row>
    <row r="28" spans="1:8" ht="13.5" x14ac:dyDescent="0.25">
      <c r="A28" s="51" t="s">
        <v>277</v>
      </c>
      <c r="B28" s="298" t="s">
        <v>304</v>
      </c>
      <c r="C28" s="298"/>
      <c r="D28" s="298"/>
      <c r="E28" s="61" t="s">
        <v>98</v>
      </c>
      <c r="F28" s="30"/>
      <c r="G28" s="205">
        <v>5</v>
      </c>
      <c r="H28" s="68" t="str">
        <f t="shared" si="1"/>
        <v>-</v>
      </c>
    </row>
    <row r="29" spans="1:8" ht="13.5" x14ac:dyDescent="0.25">
      <c r="A29" s="51" t="s">
        <v>305</v>
      </c>
      <c r="B29" s="299" t="s">
        <v>270</v>
      </c>
      <c r="C29" s="299"/>
      <c r="D29" s="299"/>
      <c r="E29" s="70" t="s">
        <v>28</v>
      </c>
      <c r="F29" s="31"/>
      <c r="G29" s="210">
        <v>100</v>
      </c>
      <c r="H29" s="77" t="str">
        <f t="shared" si="1"/>
        <v>-</v>
      </c>
    </row>
    <row r="30" spans="1:8" s="50" customFormat="1" ht="18" customHeight="1" x14ac:dyDescent="0.25">
      <c r="A30" s="78" t="s">
        <v>278</v>
      </c>
      <c r="B30" s="337" t="s">
        <v>279</v>
      </c>
      <c r="C30" s="296"/>
      <c r="D30" s="296"/>
      <c r="E30" s="326"/>
      <c r="F30" s="326"/>
      <c r="G30" s="218"/>
      <c r="H30" s="220"/>
    </row>
    <row r="31" spans="1:8" ht="13.5" x14ac:dyDescent="0.25">
      <c r="A31" s="51" t="s">
        <v>288</v>
      </c>
      <c r="B31" s="297" t="s">
        <v>280</v>
      </c>
      <c r="C31" s="297"/>
      <c r="D31" s="297"/>
      <c r="E31" s="52" t="s">
        <v>98</v>
      </c>
      <c r="F31" s="29"/>
      <c r="G31" s="204">
        <v>5</v>
      </c>
      <c r="H31" s="59" t="str">
        <f t="shared" ref="H31:H36" si="2">IF(OR(F31=0,G31=0),"-",F31*G31)</f>
        <v>-</v>
      </c>
    </row>
    <row r="32" spans="1:8" ht="13.5" x14ac:dyDescent="0.25">
      <c r="A32" s="51" t="s">
        <v>289</v>
      </c>
      <c r="B32" s="298" t="s">
        <v>281</v>
      </c>
      <c r="C32" s="298"/>
      <c r="D32" s="298"/>
      <c r="E32" s="61" t="s">
        <v>98</v>
      </c>
      <c r="F32" s="30"/>
      <c r="G32" s="204">
        <v>5</v>
      </c>
      <c r="H32" s="68" t="str">
        <f t="shared" si="2"/>
        <v>-</v>
      </c>
    </row>
    <row r="33" spans="1:8" ht="13.5" x14ac:dyDescent="0.25">
      <c r="A33" s="51" t="s">
        <v>290</v>
      </c>
      <c r="B33" s="298" t="s">
        <v>282</v>
      </c>
      <c r="C33" s="298"/>
      <c r="D33" s="298"/>
      <c r="E33" s="61" t="s">
        <v>98</v>
      </c>
      <c r="F33" s="30"/>
      <c r="G33" s="205">
        <v>5</v>
      </c>
      <c r="H33" s="68" t="str">
        <f t="shared" si="2"/>
        <v>-</v>
      </c>
    </row>
    <row r="34" spans="1:8" ht="13.5" x14ac:dyDescent="0.25">
      <c r="A34" s="51" t="s">
        <v>291</v>
      </c>
      <c r="B34" s="298" t="s">
        <v>285</v>
      </c>
      <c r="C34" s="298"/>
      <c r="D34" s="298"/>
      <c r="E34" s="61" t="s">
        <v>98</v>
      </c>
      <c r="F34" s="30"/>
      <c r="G34" s="205">
        <v>1</v>
      </c>
      <c r="H34" s="68" t="str">
        <f t="shared" si="2"/>
        <v>-</v>
      </c>
    </row>
    <row r="35" spans="1:8" ht="13.5" x14ac:dyDescent="0.25">
      <c r="A35" s="51" t="s">
        <v>292</v>
      </c>
      <c r="B35" s="298" t="s">
        <v>286</v>
      </c>
      <c r="C35" s="298"/>
      <c r="D35" s="298"/>
      <c r="E35" s="61" t="s">
        <v>98</v>
      </c>
      <c r="F35" s="30"/>
      <c r="G35" s="205">
        <v>1</v>
      </c>
      <c r="H35" s="68" t="str">
        <f t="shared" si="2"/>
        <v>-</v>
      </c>
    </row>
    <row r="36" spans="1:8" ht="13.5" x14ac:dyDescent="0.25">
      <c r="A36" s="51" t="s">
        <v>293</v>
      </c>
      <c r="B36" s="299" t="s">
        <v>287</v>
      </c>
      <c r="C36" s="299"/>
      <c r="D36" s="299"/>
      <c r="E36" s="70" t="s">
        <v>98</v>
      </c>
      <c r="F36" s="31"/>
      <c r="G36" s="206">
        <v>1</v>
      </c>
      <c r="H36" s="77" t="str">
        <f t="shared" si="2"/>
        <v>-</v>
      </c>
    </row>
    <row r="37" spans="1:8" s="50" customFormat="1" ht="18" customHeight="1" x14ac:dyDescent="0.25">
      <c r="A37" s="78" t="s">
        <v>294</v>
      </c>
      <c r="B37" s="337" t="s">
        <v>300</v>
      </c>
      <c r="C37" s="296"/>
      <c r="D37" s="296"/>
      <c r="E37" s="326"/>
      <c r="F37" s="326"/>
      <c r="G37" s="218"/>
      <c r="H37" s="220"/>
    </row>
    <row r="38" spans="1:8" ht="13.5" x14ac:dyDescent="0.25">
      <c r="A38" s="51" t="s">
        <v>297</v>
      </c>
      <c r="B38" s="297" t="s">
        <v>301</v>
      </c>
      <c r="C38" s="297"/>
      <c r="D38" s="297"/>
      <c r="E38" s="52" t="s">
        <v>28</v>
      </c>
      <c r="F38" s="29"/>
      <c r="G38" s="208">
        <v>160</v>
      </c>
      <c r="H38" s="59" t="str">
        <f t="shared" ref="H38:H40" si="3">IF(OR(F38=0,G38=0),"-",F38*G38)</f>
        <v>-</v>
      </c>
    </row>
    <row r="39" spans="1:8" ht="13.5" x14ac:dyDescent="0.25">
      <c r="A39" s="51" t="s">
        <v>306</v>
      </c>
      <c r="B39" s="298" t="s">
        <v>302</v>
      </c>
      <c r="C39" s="298"/>
      <c r="D39" s="298"/>
      <c r="E39" s="61" t="s">
        <v>28</v>
      </c>
      <c r="F39" s="30"/>
      <c r="G39" s="209">
        <v>160</v>
      </c>
      <c r="H39" s="68" t="str">
        <f t="shared" si="3"/>
        <v>-</v>
      </c>
    </row>
    <row r="40" spans="1:8" ht="13.5" x14ac:dyDescent="0.25">
      <c r="A40" s="51" t="s">
        <v>307</v>
      </c>
      <c r="B40" s="299" t="s">
        <v>303</v>
      </c>
      <c r="C40" s="299"/>
      <c r="D40" s="299"/>
      <c r="E40" s="70" t="s">
        <v>28</v>
      </c>
      <c r="F40" s="31"/>
      <c r="G40" s="210">
        <v>160</v>
      </c>
      <c r="H40" s="77" t="str">
        <f t="shared" si="3"/>
        <v>-</v>
      </c>
    </row>
    <row r="41" spans="1:8" s="50" customFormat="1" ht="18" customHeight="1" x14ac:dyDescent="0.25">
      <c r="A41" s="78" t="s">
        <v>299</v>
      </c>
      <c r="B41" s="337" t="s">
        <v>308</v>
      </c>
      <c r="C41" s="296"/>
      <c r="D41" s="296"/>
      <c r="E41" s="326"/>
      <c r="F41" s="326"/>
      <c r="G41" s="218"/>
      <c r="H41" s="220"/>
    </row>
    <row r="42" spans="1:8" ht="13.5" x14ac:dyDescent="0.25">
      <c r="A42" s="51" t="s">
        <v>298</v>
      </c>
      <c r="B42" s="297" t="s">
        <v>310</v>
      </c>
      <c r="C42" s="297"/>
      <c r="D42" s="297"/>
      <c r="E42" s="52" t="s">
        <v>99</v>
      </c>
      <c r="F42" s="29"/>
      <c r="G42" s="221">
        <v>700</v>
      </c>
      <c r="H42" s="59" t="str">
        <f t="shared" ref="H42:H45" si="4">IF(OR(F42=0,G42=0),"-",F42*G42)</f>
        <v>-</v>
      </c>
    </row>
    <row r="43" spans="1:8" ht="13.5" x14ac:dyDescent="0.25">
      <c r="A43" s="51" t="s">
        <v>313</v>
      </c>
      <c r="B43" s="298" t="s">
        <v>309</v>
      </c>
      <c r="C43" s="298"/>
      <c r="D43" s="298"/>
      <c r="E43" s="61" t="s">
        <v>99</v>
      </c>
      <c r="F43" s="30"/>
      <c r="G43" s="222">
        <v>700</v>
      </c>
      <c r="H43" s="68" t="str">
        <f t="shared" si="4"/>
        <v>-</v>
      </c>
    </row>
    <row r="44" spans="1:8" ht="13.5" x14ac:dyDescent="0.25">
      <c r="A44" s="51" t="s">
        <v>314</v>
      </c>
      <c r="B44" s="298" t="s">
        <v>311</v>
      </c>
      <c r="C44" s="298"/>
      <c r="D44" s="298"/>
      <c r="E44" s="61" t="s">
        <v>99</v>
      </c>
      <c r="F44" s="30"/>
      <c r="G44" s="222">
        <v>700</v>
      </c>
      <c r="H44" s="68" t="str">
        <f t="shared" si="4"/>
        <v>-</v>
      </c>
    </row>
    <row r="45" spans="1:8" ht="13.5" x14ac:dyDescent="0.25">
      <c r="A45" s="51" t="s">
        <v>315</v>
      </c>
      <c r="B45" s="299" t="s">
        <v>312</v>
      </c>
      <c r="C45" s="299"/>
      <c r="D45" s="299"/>
      <c r="E45" s="70" t="s">
        <v>99</v>
      </c>
      <c r="F45" s="31"/>
      <c r="G45" s="223">
        <v>700</v>
      </c>
      <c r="H45" s="77" t="str">
        <f t="shared" si="4"/>
        <v>-</v>
      </c>
    </row>
    <row r="46" spans="1:8" ht="18" customHeight="1" x14ac:dyDescent="0.25">
      <c r="A46" s="78" t="s">
        <v>316</v>
      </c>
      <c r="B46" s="337" t="s">
        <v>295</v>
      </c>
      <c r="C46" s="296"/>
      <c r="D46" s="296"/>
      <c r="E46" s="326"/>
      <c r="F46" s="359"/>
      <c r="G46" s="224"/>
      <c r="H46" s="207"/>
    </row>
    <row r="47" spans="1:8" ht="14.25" thickBot="1" x14ac:dyDescent="0.3">
      <c r="A47" s="225" t="s">
        <v>317</v>
      </c>
      <c r="B47" s="360" t="s">
        <v>296</v>
      </c>
      <c r="C47" s="360"/>
      <c r="D47" s="360"/>
      <c r="E47" s="226" t="s">
        <v>339</v>
      </c>
      <c r="F47" s="33"/>
      <c r="G47" s="227">
        <v>7</v>
      </c>
      <c r="H47" s="135" t="str">
        <f>IF(OR(F47=0,G47=0),"-",F47*G47)</f>
        <v>-</v>
      </c>
    </row>
    <row r="48" spans="1:8" ht="36.75" customHeight="1" thickTop="1" thickBot="1" x14ac:dyDescent="0.3">
      <c r="A48" s="307" t="s">
        <v>329</v>
      </c>
      <c r="B48" s="308"/>
      <c r="C48" s="308"/>
      <c r="D48" s="308"/>
      <c r="E48" s="308"/>
      <c r="F48" s="308"/>
      <c r="G48" s="339"/>
      <c r="H48" s="228" t="str">
        <f>IF(SUM(H16:H47)=0,"-",SUM(H16:H47))</f>
        <v>-</v>
      </c>
    </row>
    <row r="49" spans="1:9" ht="13.5" x14ac:dyDescent="0.25">
      <c r="A49" s="324" t="s">
        <v>212</v>
      </c>
      <c r="B49" s="324"/>
      <c r="C49" s="324"/>
      <c r="D49" s="324"/>
      <c r="E49" s="324"/>
      <c r="F49" s="324"/>
      <c r="G49" s="324"/>
      <c r="H49" s="324"/>
      <c r="I49" s="160"/>
    </row>
    <row r="50" spans="1:9" ht="13.5" x14ac:dyDescent="0.25"/>
    <row r="51" spans="1:9" ht="13.5" x14ac:dyDescent="0.25"/>
    <row r="52" spans="1:9" ht="13.5" x14ac:dyDescent="0.25"/>
    <row r="53" spans="1:9" ht="13.5" x14ac:dyDescent="0.25"/>
    <row r="54" spans="1:9" ht="13.5" x14ac:dyDescent="0.25"/>
    <row r="55" spans="1:9" ht="13.5" x14ac:dyDescent="0.25"/>
    <row r="56" spans="1:9" ht="13.5" x14ac:dyDescent="0.25"/>
    <row r="57" spans="1:9" ht="13.5" x14ac:dyDescent="0.25"/>
    <row r="58" spans="1:9" ht="13.5" x14ac:dyDescent="0.25"/>
    <row r="59" spans="1:9" ht="13.5" x14ac:dyDescent="0.25"/>
    <row r="60" spans="1:9" ht="13.5" x14ac:dyDescent="0.25"/>
    <row r="61" spans="1:9" ht="13.5" x14ac:dyDescent="0.25"/>
    <row r="62" spans="1:9" ht="13.5" x14ac:dyDescent="0.25"/>
    <row r="63" spans="1:9" ht="13.5" x14ac:dyDescent="0.25"/>
    <row r="64" spans="1:9" ht="13.5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</sheetData>
  <sheetProtection algorithmName="SHA-512" hashValue="6D26tpFtbYJBGq5blt/fg8OrywXx+Xm9Q3pWXTgQ2L8Ub67Xn3+qorJOap/dMjQksbcxh9GfDNlNU/YycTBV9A==" saltValue="qcYjvYBSuIerKRBcZUqRRQ==" spinCount="100000" sheet="1" objects="1" scenarios="1" selectLockedCells="1"/>
  <mergeCells count="45">
    <mergeCell ref="A48:G48"/>
    <mergeCell ref="A49:H49"/>
    <mergeCell ref="B44:D44"/>
    <mergeCell ref="B40:D40"/>
    <mergeCell ref="B28:D28"/>
    <mergeCell ref="B41:F41"/>
    <mergeCell ref="B42:D42"/>
    <mergeCell ref="B43:D43"/>
    <mergeCell ref="B36:D36"/>
    <mergeCell ref="B37:F37"/>
    <mergeCell ref="B38:D38"/>
    <mergeCell ref="B39:D39"/>
    <mergeCell ref="B31:D31"/>
    <mergeCell ref="B32:D32"/>
    <mergeCell ref="B33:D33"/>
    <mergeCell ref="B34:D34"/>
    <mergeCell ref="B47:D47"/>
    <mergeCell ref="B19:D19"/>
    <mergeCell ref="B18:D18"/>
    <mergeCell ref="B21:F21"/>
    <mergeCell ref="B22:D22"/>
    <mergeCell ref="B23:D23"/>
    <mergeCell ref="B24:D24"/>
    <mergeCell ref="B25:D25"/>
    <mergeCell ref="B35:D35"/>
    <mergeCell ref="B15:F15"/>
    <mergeCell ref="B16:D16"/>
    <mergeCell ref="B17:D17"/>
    <mergeCell ref="B20:D20"/>
    <mergeCell ref="B46:F46"/>
    <mergeCell ref="B45:D45"/>
    <mergeCell ref="B29:D29"/>
    <mergeCell ref="B26:D26"/>
    <mergeCell ref="B27:D27"/>
    <mergeCell ref="B30:F30"/>
    <mergeCell ref="G12:G14"/>
    <mergeCell ref="H12:H14"/>
    <mergeCell ref="C2:H5"/>
    <mergeCell ref="C8:H8"/>
    <mergeCell ref="A10:H10"/>
    <mergeCell ref="A8:B8"/>
    <mergeCell ref="A12:A14"/>
    <mergeCell ref="B12:D14"/>
    <mergeCell ref="E12:E14"/>
    <mergeCell ref="F12:F14"/>
  </mergeCells>
  <phoneticPr fontId="8" type="noConversion"/>
  <conditionalFormatting sqref="C8">
    <cfRule type="cellIs" dxfId="2" priority="2" operator="notEqual">
      <formula>"Complétion Automatique"</formula>
    </cfRule>
  </conditionalFormatting>
  <conditionalFormatting sqref="F16:F20 F22:F29 F31:F36 F38:F40 F42:F45 F47">
    <cfRule type="cellIs" dxfId="1" priority="1" operator="notEqual">
      <formula>0</formula>
    </cfRule>
  </conditionalFormatting>
  <printOptions horizontalCentered="1"/>
  <pageMargins left="0.11811023622047245" right="0.11811023622047245" top="0.55118110236220474" bottom="0.55118110236220474" header="0.11811023622047245" footer="0.11811023622047245"/>
  <pageSetup paperSize="9" scale="98" fitToHeight="0"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19F38-3BA5-434E-8416-3C4B8FB7314B}">
  <dimension ref="A1:F96"/>
  <sheetViews>
    <sheetView workbookViewId="0">
      <selection activeCell="A15" sqref="A15:D15"/>
    </sheetView>
  </sheetViews>
  <sheetFormatPr baseColWidth="10" defaultColWidth="11.42578125" defaultRowHeight="0" customHeight="1" zeroHeight="1" x14ac:dyDescent="0.25"/>
  <cols>
    <col min="1" max="1" width="11.42578125" style="34" customWidth="1"/>
    <col min="2" max="2" width="14.42578125" style="35" customWidth="1"/>
    <col min="3" max="3" width="10.7109375" style="34" customWidth="1"/>
    <col min="4" max="4" width="52.140625" style="34" customWidth="1"/>
    <col min="5" max="5" width="18.140625" style="34" customWidth="1"/>
    <col min="6" max="16384" width="11.42578125" style="34"/>
  </cols>
  <sheetData>
    <row r="1" spans="1:5" ht="14.25" thickBot="1" x14ac:dyDescent="0.3"/>
    <row r="2" spans="1:5" s="2" customFormat="1" ht="13.5" customHeight="1" x14ac:dyDescent="0.25">
      <c r="C2" s="251" t="s">
        <v>355</v>
      </c>
      <c r="D2" s="252"/>
      <c r="E2" s="253"/>
    </row>
    <row r="3" spans="1:5" s="2" customFormat="1" ht="13.5" customHeight="1" x14ac:dyDescent="0.25">
      <c r="C3" s="254"/>
      <c r="D3" s="255"/>
      <c r="E3" s="256"/>
    </row>
    <row r="4" spans="1:5" s="2" customFormat="1" ht="13.5" customHeight="1" x14ac:dyDescent="0.25">
      <c r="C4" s="254"/>
      <c r="D4" s="255"/>
      <c r="E4" s="256"/>
    </row>
    <row r="5" spans="1:5" s="2" customFormat="1" ht="14.25" customHeight="1" thickBot="1" x14ac:dyDescent="0.3">
      <c r="C5" s="257"/>
      <c r="D5" s="258"/>
      <c r="E5" s="259"/>
    </row>
    <row r="6" spans="1:5" ht="13.5" x14ac:dyDescent="0.25"/>
    <row r="7" spans="1:5" ht="14.25" thickBot="1" x14ac:dyDescent="0.3"/>
    <row r="8" spans="1:5" s="37" customFormat="1" ht="29.25" customHeight="1" thickBot="1" x14ac:dyDescent="0.3">
      <c r="A8" s="285" t="s">
        <v>1</v>
      </c>
      <c r="B8" s="286"/>
      <c r="C8" s="310" t="str">
        <f>IF('Page de Garde'!$D$22="À compléter","Complétion Automatique",'Page de Garde'!$D$22)</f>
        <v>Complétion Automatique</v>
      </c>
      <c r="D8" s="311"/>
      <c r="E8" s="312"/>
    </row>
    <row r="9" spans="1:5" ht="13.5" x14ac:dyDescent="0.25"/>
    <row r="10" spans="1:5" ht="28.5" customHeight="1" x14ac:dyDescent="0.25">
      <c r="A10" s="260" t="s">
        <v>337</v>
      </c>
      <c r="B10" s="327"/>
      <c r="C10" s="327"/>
      <c r="D10" s="327"/>
      <c r="E10" s="327"/>
    </row>
    <row r="11" spans="1:5" ht="14.25" thickBot="1" x14ac:dyDescent="0.3"/>
    <row r="12" spans="1:5" s="38" customFormat="1" ht="19.5" customHeight="1" x14ac:dyDescent="0.25">
      <c r="A12" s="275" t="s">
        <v>342</v>
      </c>
      <c r="B12" s="276"/>
      <c r="C12" s="276"/>
      <c r="D12" s="364"/>
      <c r="E12" s="349" t="s">
        <v>341</v>
      </c>
    </row>
    <row r="13" spans="1:5" ht="19.5" customHeight="1" x14ac:dyDescent="0.25">
      <c r="A13" s="365"/>
      <c r="B13" s="366"/>
      <c r="C13" s="366"/>
      <c r="D13" s="367"/>
      <c r="E13" s="350"/>
    </row>
    <row r="14" spans="1:5" ht="19.5" customHeight="1" thickBot="1" x14ac:dyDescent="0.3">
      <c r="A14" s="368"/>
      <c r="B14" s="369"/>
      <c r="C14" s="369"/>
      <c r="D14" s="370"/>
      <c r="E14" s="351"/>
    </row>
    <row r="15" spans="1:5" ht="35.25" customHeight="1" x14ac:dyDescent="0.25">
      <c r="A15" s="371" t="s">
        <v>343</v>
      </c>
      <c r="B15" s="372"/>
      <c r="C15" s="372"/>
      <c r="D15" s="373"/>
      <c r="E15" s="229" t="str">
        <f>IF('Entretien courant'!S75="-","-",'Entretien courant'!S75)</f>
        <v>-</v>
      </c>
    </row>
    <row r="16" spans="1:5" ht="35.25" customHeight="1" x14ac:dyDescent="0.25">
      <c r="A16" s="374" t="s">
        <v>344</v>
      </c>
      <c r="B16" s="375"/>
      <c r="C16" s="375"/>
      <c r="D16" s="376"/>
      <c r="E16" s="230" t="str">
        <f>IF(Vitrerie!R52="-","-",Vitrerie!R52)</f>
        <v>-</v>
      </c>
    </row>
    <row r="17" spans="1:6" ht="35.25" customHeight="1" x14ac:dyDescent="0.25">
      <c r="A17" s="374" t="s">
        <v>357</v>
      </c>
      <c r="B17" s="375"/>
      <c r="C17" s="375"/>
      <c r="D17" s="376"/>
      <c r="E17" s="230" t="str">
        <f>IF(Nuisibles!R43="-","-",Nuisibles!R43)</f>
        <v>-</v>
      </c>
    </row>
    <row r="18" spans="1:6" ht="35.25" customHeight="1" x14ac:dyDescent="0.25">
      <c r="A18" s="374" t="s">
        <v>345</v>
      </c>
      <c r="B18" s="375"/>
      <c r="C18" s="375"/>
      <c r="D18" s="376"/>
      <c r="E18" s="230" t="str">
        <f>IF('Fontaines à eau'!H23="-","-",'Fontaines à eau'!H23)</f>
        <v>-</v>
      </c>
    </row>
    <row r="19" spans="1:6" ht="35.25" customHeight="1" x14ac:dyDescent="0.25">
      <c r="A19" s="377" t="s">
        <v>346</v>
      </c>
      <c r="B19" s="378"/>
      <c r="C19" s="378"/>
      <c r="D19" s="379"/>
      <c r="E19" s="231" t="str">
        <f>IF('Plantes intérieures'!J48="-","-",'Plantes intérieures'!J48)</f>
        <v>-</v>
      </c>
    </row>
    <row r="20" spans="1:6" ht="35.25" customHeight="1" thickBot="1" x14ac:dyDescent="0.3">
      <c r="A20" s="361" t="s">
        <v>347</v>
      </c>
      <c r="B20" s="362"/>
      <c r="C20" s="362"/>
      <c r="D20" s="363"/>
      <c r="E20" s="232" t="str">
        <f>IF('Espaces verts extérieurs'!H48="-","-",'Espaces verts extérieurs'!H48)</f>
        <v>-</v>
      </c>
    </row>
    <row r="21" spans="1:6" ht="36.75" customHeight="1" thickTop="1" thickBot="1" x14ac:dyDescent="0.3">
      <c r="A21" s="307" t="s">
        <v>329</v>
      </c>
      <c r="B21" s="308"/>
      <c r="C21" s="308"/>
      <c r="D21" s="308"/>
      <c r="E21" s="228" t="str">
        <f>IF(SUM(E15:E20)=0,"-",SUM(E15:E20))</f>
        <v>-</v>
      </c>
    </row>
    <row r="22" spans="1:6" ht="13.5" x14ac:dyDescent="0.25">
      <c r="A22" s="324"/>
      <c r="B22" s="324"/>
      <c r="C22" s="324"/>
      <c r="D22" s="324"/>
      <c r="E22" s="324"/>
      <c r="F22" s="160"/>
    </row>
    <row r="23" spans="1:6" ht="13.5" x14ac:dyDescent="0.25"/>
    <row r="24" spans="1:6" ht="13.5" x14ac:dyDescent="0.25"/>
    <row r="25" spans="1:6" ht="13.5" x14ac:dyDescent="0.25"/>
    <row r="26" spans="1:6" ht="13.5" x14ac:dyDescent="0.25"/>
    <row r="27" spans="1:6" ht="13.5" x14ac:dyDescent="0.25"/>
    <row r="28" spans="1:6" ht="13.5" x14ac:dyDescent="0.25"/>
    <row r="29" spans="1:6" ht="13.5" x14ac:dyDescent="0.25"/>
    <row r="30" spans="1:6" ht="13.5" x14ac:dyDescent="0.25"/>
    <row r="31" spans="1:6" ht="13.5" x14ac:dyDescent="0.25"/>
    <row r="32" spans="1:6" ht="13.5" x14ac:dyDescent="0.25"/>
    <row r="33" ht="13.5" x14ac:dyDescent="0.25"/>
    <row r="34" ht="13.5" x14ac:dyDescent="0.25"/>
    <row r="35" ht="13.5" x14ac:dyDescent="0.25"/>
    <row r="36" ht="13.5" x14ac:dyDescent="0.25"/>
    <row r="37" ht="13.5" x14ac:dyDescent="0.25"/>
    <row r="38" ht="13.5" customHeight="1" x14ac:dyDescent="0.25"/>
    <row r="39" ht="13.5" customHeight="1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</sheetData>
  <sheetProtection algorithmName="SHA-512" hashValue="MgWwwmvOAgkvpvvRfVtTFWdTRrWH7zEXBcO0UnSX2yerQOAgtg9whcyj6fuNYtJgM22OJFM68cyov+b21vQNIA==" saltValue="h5CK7aeyC8nAMheptdBc7A==" spinCount="100000" sheet="1" objects="1" scenarios="1" selectLockedCells="1"/>
  <mergeCells count="14">
    <mergeCell ref="C2:E5"/>
    <mergeCell ref="A8:B8"/>
    <mergeCell ref="C8:E8"/>
    <mergeCell ref="A10:E10"/>
    <mergeCell ref="E12:E14"/>
    <mergeCell ref="A20:D20"/>
    <mergeCell ref="A22:E22"/>
    <mergeCell ref="A21:D21"/>
    <mergeCell ref="A12:D14"/>
    <mergeCell ref="A15:D15"/>
    <mergeCell ref="A16:D16"/>
    <mergeCell ref="A17:D17"/>
    <mergeCell ref="A18:D18"/>
    <mergeCell ref="A19:D19"/>
  </mergeCells>
  <conditionalFormatting sqref="C8">
    <cfRule type="cellIs" dxfId="0" priority="2" operator="notEqual">
      <formula>"Complétion Automatique"</formula>
    </cfRule>
  </conditionalFormatting>
  <printOptions horizontalCentered="1"/>
  <pageMargins left="0.11811023622047245" right="0.11811023622047245" top="0.55118110236220474" bottom="0.55118110236220474" header="0.11811023622047245" footer="0.11811023622047245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7</vt:i4>
      </vt:variant>
    </vt:vector>
  </HeadingPairs>
  <TitlesOfParts>
    <vt:vector size="15" baseType="lpstr">
      <vt:lpstr>Page de Garde</vt:lpstr>
      <vt:lpstr>Entretien courant</vt:lpstr>
      <vt:lpstr>Vitrerie</vt:lpstr>
      <vt:lpstr>Nuisibles</vt:lpstr>
      <vt:lpstr>Fontaines à eau</vt:lpstr>
      <vt:lpstr>Plantes intérieures</vt:lpstr>
      <vt:lpstr>Espaces verts extérieurs</vt:lpstr>
      <vt:lpstr>Récapitulatif</vt:lpstr>
      <vt:lpstr>'Entretien courant'!Impression_des_titres</vt:lpstr>
      <vt:lpstr>'Espaces verts extérieurs'!Impression_des_titres</vt:lpstr>
      <vt:lpstr>'Fontaines à eau'!Impression_des_titres</vt:lpstr>
      <vt:lpstr>Nuisibles!Impression_des_titres</vt:lpstr>
      <vt:lpstr>'Plantes intérieures'!Impression_des_titres</vt:lpstr>
      <vt:lpstr>Récapitulatif!Impression_des_titres</vt:lpstr>
      <vt:lpstr>Vitrerie!Impression_des_titres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 TEYSSIER</dc:creator>
  <cp:lastModifiedBy>Stephane TEYSSIER</cp:lastModifiedBy>
  <cp:lastPrinted>2026-01-02T13:34:29Z</cp:lastPrinted>
  <dcterms:created xsi:type="dcterms:W3CDTF">2025-12-29T07:59:00Z</dcterms:created>
  <dcterms:modified xsi:type="dcterms:W3CDTF">2026-02-10T09:55:26Z</dcterms:modified>
</cp:coreProperties>
</file>